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Dressage\1_VAULTING\16_Vaulting Score Sheets\Updates 2020\"/>
    </mc:Choice>
  </mc:AlternateContent>
  <bookViews>
    <workbookView xWindow="0" yWindow="0" windowWidth="19200" windowHeight="6945" firstSheet="5" activeTab="7"/>
  </bookViews>
  <sheets>
    <sheet name="Squad Horse Score" sheetId="28" r:id="rId1"/>
    <sheet name="Squad Comp 1" sheetId="17" r:id="rId2"/>
    <sheet name="Squad Comp 2" sheetId="18" r:id="rId3"/>
    <sheet name="Squad Comp 3" sheetId="22" r:id="rId4"/>
    <sheet name="Squad Free 1 Star" sheetId="25" r:id="rId5"/>
    <sheet name="Squad Free 1 JR" sheetId="6" r:id="rId6"/>
    <sheet name="Squad Free 2 T" sheetId="20" r:id="rId7"/>
    <sheet name="Squad Free Artistic" sheetId="21" r:id="rId8"/>
  </sheets>
  <calcPr calcId="152511"/>
</workbook>
</file>

<file path=xl/calcChain.xml><?xml version="1.0" encoding="utf-8"?>
<calcChain xmlns="http://schemas.openxmlformats.org/spreadsheetml/2006/main">
  <c r="L17" i="21" l="1"/>
  <c r="L18" i="28" l="1"/>
  <c r="M18" i="28" s="1"/>
  <c r="M26" i="28" s="1"/>
  <c r="L22" i="28"/>
  <c r="M21" i="28" s="1"/>
  <c r="L24" i="28"/>
  <c r="M23" i="28" s="1"/>
  <c r="K31" i="20" l="1"/>
  <c r="K31" i="6"/>
  <c r="I28" i="25"/>
  <c r="K31" i="25"/>
  <c r="L18" i="21" l="1"/>
  <c r="L16" i="21"/>
  <c r="L15" i="21"/>
  <c r="K28" i="25"/>
  <c r="K33" i="25" s="1"/>
  <c r="L35" i="25" s="1"/>
  <c r="L22" i="22"/>
  <c r="L21" i="22"/>
  <c r="L20" i="22"/>
  <c r="L19" i="22"/>
  <c r="L18" i="22"/>
  <c r="L17" i="22"/>
  <c r="L16" i="22"/>
  <c r="L15" i="22"/>
  <c r="L21" i="18"/>
  <c r="E23" i="20"/>
  <c r="H28" i="20" s="1"/>
  <c r="I28" i="20" s="1"/>
  <c r="K22" i="20"/>
  <c r="K21" i="20"/>
  <c r="K20" i="20"/>
  <c r="K21" i="6"/>
  <c r="K22" i="6"/>
  <c r="K20" i="6"/>
  <c r="E23" i="6"/>
  <c r="H28" i="6" s="1"/>
  <c r="I28" i="6" s="1"/>
  <c r="L22" i="18"/>
  <c r="L20" i="18"/>
  <c r="L19" i="18"/>
  <c r="L18" i="18"/>
  <c r="L17" i="18"/>
  <c r="L16" i="18"/>
  <c r="L15" i="18"/>
  <c r="L22" i="17"/>
  <c r="L21" i="17"/>
  <c r="L20" i="17"/>
  <c r="L19" i="17"/>
  <c r="L18" i="17"/>
  <c r="L17" i="17"/>
  <c r="L16" i="17"/>
  <c r="K24" i="6" l="1"/>
  <c r="K28" i="6"/>
  <c r="K33" i="6" s="1"/>
  <c r="L35" i="6" s="1"/>
  <c r="L19" i="21"/>
  <c r="L23" i="21"/>
  <c r="K28" i="20"/>
  <c r="K33" i="20" s="1"/>
  <c r="K24" i="20"/>
  <c r="L24" i="22"/>
  <c r="L25" i="22" s="1"/>
  <c r="L29" i="22" s="1"/>
  <c r="L24" i="18"/>
  <c r="L25" i="18" s="1"/>
  <c r="L29" i="18" s="1"/>
  <c r="L24" i="17"/>
  <c r="L25" i="17" s="1"/>
  <c r="L29" i="17" s="1"/>
  <c r="L35" i="20" l="1"/>
</calcChain>
</file>

<file path=xl/sharedStrings.xml><?xml version="1.0" encoding="utf-8"?>
<sst xmlns="http://schemas.openxmlformats.org/spreadsheetml/2006/main" count="278" uniqueCount="98">
  <si>
    <t>1)</t>
  </si>
  <si>
    <t>2)</t>
  </si>
  <si>
    <t>3)</t>
  </si>
  <si>
    <t>4)</t>
  </si>
  <si>
    <t>5)</t>
  </si>
  <si>
    <t>6)</t>
  </si>
  <si>
    <t>Vaulter:</t>
  </si>
  <si>
    <t>Date:</t>
  </si>
  <si>
    <t>Event:</t>
  </si>
  <si>
    <t>Nation:</t>
  </si>
  <si>
    <t>Team:</t>
  </si>
  <si>
    <t>Horse:</t>
  </si>
  <si>
    <t>Lunger:</t>
  </si>
  <si>
    <t>Vault-On</t>
  </si>
  <si>
    <t>Basic seat</t>
  </si>
  <si>
    <t>Half Mill</t>
  </si>
  <si>
    <t>Flag</t>
  </si>
  <si>
    <t>Stand</t>
  </si>
  <si>
    <t>Sum</t>
  </si>
  <si>
    <t>Signature:</t>
  </si>
  <si>
    <t>Degree of Difficulty</t>
  </si>
  <si>
    <t>Remarks</t>
  </si>
  <si>
    <t>Score</t>
  </si>
  <si>
    <t>Judge:</t>
  </si>
  <si>
    <t>Mill</t>
  </si>
  <si>
    <t>Horse Score</t>
  </si>
  <si>
    <t>Squad Comp Test 1</t>
  </si>
  <si>
    <t>Sum compulsories:</t>
  </si>
  <si>
    <t>Squad Comp Test 2</t>
  </si>
  <si>
    <t>D-Exersices</t>
  </si>
  <si>
    <t>M-Exercises</t>
  </si>
  <si>
    <t>Number of exercises</t>
  </si>
  <si>
    <t>Deductions</t>
  </si>
  <si>
    <t>Performance Score</t>
  </si>
  <si>
    <t>Deductions for</t>
  </si>
  <si>
    <t>Score DoD</t>
  </si>
  <si>
    <t>Score Performance</t>
  </si>
  <si>
    <t>Record</t>
  </si>
  <si>
    <t xml:space="preserve"> / by elements</t>
  </si>
  <si>
    <t>Technique Score</t>
  </si>
  <si>
    <t>No score</t>
  </si>
  <si>
    <t>Max. 25 counting exercises</t>
  </si>
  <si>
    <t>STRUCTURE
50%</t>
  </si>
  <si>
    <t>CHOREOGRAPHY
50%</t>
  </si>
  <si>
    <t>C1
25%</t>
  </si>
  <si>
    <t>C2
25%</t>
  </si>
  <si>
    <t>C4
20%</t>
  </si>
  <si>
    <t>Artistic Score</t>
  </si>
  <si>
    <t>Score
0 to 10</t>
  </si>
  <si>
    <t>Squad Comp Test 3</t>
  </si>
  <si>
    <t>Flank 1st part</t>
  </si>
  <si>
    <t>Swing off to the outside</t>
  </si>
  <si>
    <t>Rhythm</t>
  </si>
  <si>
    <t>Impulsion</t>
  </si>
  <si>
    <t>Straightness</t>
  </si>
  <si>
    <t>Collection</t>
  </si>
  <si>
    <t>A2
25%</t>
  </si>
  <si>
    <t>Lunging</t>
  </si>
  <si>
    <t xml:space="preserve">/ 6 Vaulters   </t>
  </si>
  <si>
    <t xml:space="preserve">/ 7  exercises   </t>
  </si>
  <si>
    <t>Score Exercises</t>
  </si>
  <si>
    <t xml:space="preserve">/ 8 exercises   </t>
  </si>
  <si>
    <t>Max. 20 exercises counting</t>
  </si>
  <si>
    <t>Sum of deductions</t>
  </si>
  <si>
    <t xml:space="preserve">   Test N°</t>
  </si>
  <si>
    <t xml:space="preserve">   Competition N°</t>
  </si>
  <si>
    <t xml:space="preserve">   Judges Table</t>
  </si>
  <si>
    <t>E-Exercises</t>
  </si>
  <si>
    <t>START No</t>
  </si>
  <si>
    <t>Technique Score - 1 Star</t>
  </si>
  <si>
    <t>Technique Score - Free Test 2</t>
  </si>
  <si>
    <t>Basic Seat</t>
  </si>
  <si>
    <t>Swing Forwards legs closed</t>
  </si>
  <si>
    <t>Swing Backwards legs open, 
dismount to inside</t>
  </si>
  <si>
    <t>Scissors Forwards</t>
  </si>
  <si>
    <t>Scissors Backwards</t>
  </si>
  <si>
    <t>Deductions for Falls</t>
  </si>
  <si>
    <t xml:space="preserve">Deductions for Falls </t>
  </si>
  <si>
    <t>Technique Score - Free Test 1</t>
  </si>
  <si>
    <t>Flank 1st part, followed by dismount to the inside</t>
  </si>
  <si>
    <t>Relaxation</t>
  </si>
  <si>
    <t>Connection</t>
  </si>
  <si>
    <t>A3
15%</t>
  </si>
  <si>
    <t>Deductions:</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</si>
  <si>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</si>
  <si>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Vault Ability of the Horse
25%</t>
  </si>
  <si>
    <t>A1
60%</t>
  </si>
  <si>
    <r>
      <t xml:space="preserve">•	</t>
    </r>
    <r>
      <rPr>
        <b/>
        <sz val="9"/>
        <color rgb="FF000000"/>
        <rFont val="Verdana"/>
        <family val="2"/>
      </rPr>
      <t>Rhythm:</t>
    </r>
    <r>
      <rPr>
        <sz val="9"/>
        <color indexed="8"/>
        <rFont val="Verdana"/>
        <family val="2"/>
      </rPr>
      <t xml:space="preserve"> Regularity, energy, equal length of strides, clear 3-beat, clear moment of suspension.
•	</t>
    </r>
    <r>
      <rPr>
        <b/>
        <sz val="9"/>
        <color rgb="FF000000"/>
        <rFont val="Verdana"/>
        <family val="2"/>
      </rPr>
      <t>Relaxation:</t>
    </r>
    <r>
      <rPr>
        <sz val="9"/>
        <color indexed="8"/>
        <rFont val="Verdana"/>
        <family val="2"/>
      </rPr>
      <t xml:space="preserve"> Relaxation and suppleness through the whole body of the Horse. Relaxed swinging back. Relaxed neck. Positive muscle tone.
•	</t>
    </r>
    <r>
      <rPr>
        <b/>
        <sz val="9"/>
        <color rgb="FF000000"/>
        <rFont val="Verdana"/>
        <family val="2"/>
      </rPr>
      <t>Connection:</t>
    </r>
    <r>
      <rPr>
        <sz val="9"/>
        <color indexed="8"/>
        <rFont val="Verdana"/>
        <family val="2"/>
      </rPr>
      <t xml:space="preserve"> Bridge of engagement. Flexed back and engaged core. Energy from hindquarters flow through the body to a soft and flexible connection on the side reins and lunge line.
•	</t>
    </r>
    <r>
      <rPr>
        <b/>
        <sz val="9"/>
        <color rgb="FF000000"/>
        <rFont val="Verdana"/>
        <family val="2"/>
      </rPr>
      <t>Impulsion:</t>
    </r>
    <r>
      <rPr>
        <sz val="9"/>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9"/>
        <color rgb="FF000000"/>
        <rFont val="Verdana"/>
        <family val="2"/>
      </rPr>
      <t>Straightness:</t>
    </r>
    <r>
      <rPr>
        <sz val="9"/>
        <color indexed="8"/>
        <rFont val="Verdana"/>
        <family val="2"/>
      </rPr>
      <t xml:space="preserve"> ‘Relative’ straightness on the circle line. Hind legs follow footfalls of front legs. Body is vertical. The Horse is aligned through the whole body.
•	</t>
    </r>
    <r>
      <rPr>
        <b/>
        <sz val="9"/>
        <color rgb="FF000000"/>
        <rFont val="Verdana"/>
        <family val="2"/>
      </rPr>
      <t>Collection:</t>
    </r>
    <r>
      <rPr>
        <sz val="9"/>
        <color indexed="8"/>
        <rFont val="Verdana"/>
        <family val="2"/>
      </rPr>
      <t xml:space="preserve"> Lowered, engaged hindquarters and croup. Shortening and narrowing of base of support resulting in lightness and mobility of the forehand. Whole topline is stretched. Shorter, powerful, energetic strides.</t>
    </r>
  </si>
  <si>
    <t>Quality of Canter and Throughness
60%</t>
  </si>
  <si>
    <t>Score 0-10</t>
  </si>
  <si>
    <t>Arm No</t>
  </si>
  <si>
    <t>Squad:</t>
  </si>
  <si>
    <r>
      <rPr>
        <b/>
        <sz val="9"/>
        <color rgb="FF000000"/>
        <rFont val="Verdana"/>
        <family val="2"/>
      </rPr>
      <t>Willingness/obedience:</t>
    </r>
    <r>
      <rPr>
        <sz val="9"/>
        <color rgb="FF000000"/>
        <rFont val="Verdana"/>
        <family val="2"/>
      </rPr>
      <t xml:space="preserve"> 
•	No resistance or hesitation. 
•	Alert and responsive to the lunger’s aids. 
•	Harmony and lightness.
</t>
    </r>
    <r>
      <rPr>
        <b/>
        <sz val="9"/>
        <color rgb="FF000000"/>
        <rFont val="Verdana"/>
        <family val="2"/>
      </rPr>
      <t>Balance in tempo (forth/back):</t>
    </r>
    <r>
      <rPr>
        <sz val="9"/>
        <color rgb="FF000000"/>
        <rFont val="Verdana"/>
        <family val="2"/>
      </rPr>
      <t xml:space="preserve"> 
•	Constant correct pace, tempo, and energy without speeding up or slowing down.
</t>
    </r>
    <r>
      <rPr>
        <b/>
        <sz val="9"/>
        <color rgb="FF000000"/>
        <rFont val="Verdana"/>
        <family val="2"/>
      </rPr>
      <t>Balance in circling (in/out):</t>
    </r>
    <r>
      <rPr>
        <sz val="9"/>
        <color rgb="FF000000"/>
        <rFont val="Verdana"/>
        <family val="2"/>
      </rPr>
      <t xml:space="preserve"> 
•	Constant circle of min. 15 m. diameter without falling in or out.</t>
    </r>
  </si>
  <si>
    <r>
      <t xml:space="preserve">Variety of Exercises
</t>
    </r>
    <r>
      <rPr>
        <sz val="9"/>
        <color indexed="8"/>
        <rFont val="Verdana"/>
        <family val="2"/>
      </rPr>
      <t>• A ratio between static and dynamic exercises.
• A ratio between single-, double- and triple- exercises.
• Selection of exercises, positions and transitions from different structure groups.</t>
    </r>
  </si>
  <si>
    <r>
      <rPr>
        <b/>
        <sz val="9"/>
        <color indexed="8"/>
        <rFont val="Verdana"/>
        <family val="2"/>
      </rPr>
      <t>Music Interpretation</t>
    </r>
    <r>
      <rPr>
        <sz val="9"/>
        <color indexed="8"/>
        <rFont val="Verdana"/>
        <family val="2"/>
      </rPr>
      <t xml:space="preserve">
• Deep engagement to a fully developed musical concept.
• Captivating Interpretation of music.
• High variety of expression in answer to different and changing musical elements.
• Complexity of body language and multi-directional gestures and moves.
</t>
    </r>
  </si>
  <si>
    <r>
      <rPr>
        <b/>
        <sz val="9"/>
        <color indexed="8"/>
        <rFont val="Verdana"/>
        <family val="2"/>
      </rPr>
      <t>Variety of Position</t>
    </r>
    <r>
      <rPr>
        <sz val="9"/>
        <color indexed="8"/>
        <rFont val="Verdana"/>
        <family val="2"/>
      </rPr>
      <t xml:space="preserve">
• Variety in the position of exercises in relation to the horse and in the direction of the movements.
• Balanced use of space; use of all areas of the horse’s back, neck and croup, including ground jumps.                                                                                                 
• Equal participation of all vaulters, not over using any one or two vaulters.</t>
    </r>
  </si>
  <si>
    <t>C3
30%</t>
  </si>
  <si>
    <r>
      <rPr>
        <b/>
        <sz val="9"/>
        <color indexed="8"/>
        <rFont val="Verdana"/>
        <family val="2"/>
      </rPr>
      <t>Unity of Composition &amp; Complexity</t>
    </r>
    <r>
      <rPr>
        <sz val="9"/>
        <color indexed="8"/>
        <rFont val="Verdana"/>
        <family val="2"/>
      </rPr>
      <t xml:space="preserve">
• Selection of elements and sequences to be in Harmony with the horse. 
• Smooth transitions and movements demonstrating connection and fluidity.
• High complexity of elements, sequences, transitions, positions and cominations of excercises. 
• Capacity to control and link movements and positions in unstable equilibrium. Freedom of movements.
• Avoidance of an empty horse           
• Exercises not overweighing the horse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</si>
</sst>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0.0"/>
    <numFmt numFmtId="166" formatCode="#,##0.000"/>
    <numFmt numFmtId="167" formatCode="0.000"/>
    <numFmt numFmtId="168" formatCode="_-* #,##0.0_-;\-* #,##0.0_-;_-* &quot;-&quot;??_-;_-@_-"/>
    <numFmt numFmtId="169" formatCode="_-* #,##0.000_-;\-* #,##0.000_-;_-* &quot;-&quot;??_-;_-@_-"/>
    <numFmt numFmtId="170" formatCode="0.0"/>
  </numFmts>
  <fonts count="27" x14ac:knownFonts="1">
    <font>
      <sz val="10"/>
      <name val="Arial"/>
      <charset val="238"/>
    </font>
    <font>
      <sz val="8"/>
      <name val="Arial"/>
      <family val="2"/>
    </font>
    <font>
      <sz val="10"/>
      <name val="Verdana"/>
      <family val="2"/>
    </font>
    <font>
      <b/>
      <sz val="10"/>
      <name val="Verdana"/>
      <family val="2"/>
    </font>
    <font>
      <sz val="8"/>
      <name val="Verdana"/>
      <family val="2"/>
    </font>
    <font>
      <strike/>
      <sz val="10"/>
      <name val="Verdana"/>
      <family val="2"/>
    </font>
    <font>
      <sz val="10"/>
      <name val="Arial"/>
      <family val="2"/>
    </font>
    <font>
      <b/>
      <sz val="11"/>
      <name val="Verdana"/>
      <family val="2"/>
    </font>
    <font>
      <sz val="11"/>
      <name val="Verdana"/>
      <family val="2"/>
    </font>
    <font>
      <b/>
      <sz val="10"/>
      <name val="Arial"/>
      <family val="2"/>
    </font>
    <font>
      <b/>
      <sz val="8"/>
      <color indexed="8"/>
      <name val="Arial"/>
      <family val="2"/>
    </font>
    <font>
      <sz val="8"/>
      <color indexed="8"/>
      <name val="Arial"/>
      <family val="2"/>
    </font>
    <font>
      <sz val="9"/>
      <color rgb="FF000000"/>
      <name val="Arial"/>
      <family val="2"/>
    </font>
    <font>
      <b/>
      <sz val="14"/>
      <name val="Verdana"/>
      <family val="2"/>
    </font>
    <font>
      <sz val="18"/>
      <name val="Arial Black"/>
      <family val="2"/>
    </font>
    <font>
      <sz val="12"/>
      <name val="Arial Black"/>
      <family val="2"/>
    </font>
    <font>
      <b/>
      <sz val="10"/>
      <color indexed="8"/>
      <name val="Arial"/>
      <family val="2"/>
    </font>
    <font>
      <sz val="9"/>
      <color indexed="8"/>
      <name val="Verdana"/>
      <family val="2"/>
    </font>
    <font>
      <sz val="8"/>
      <color rgb="FF000000"/>
      <name val="Arial"/>
      <family val="2"/>
    </font>
    <font>
      <b/>
      <sz val="10"/>
      <color rgb="FF000000"/>
      <name val="Arial"/>
      <family val="2"/>
    </font>
    <font>
      <sz val="9"/>
      <color rgb="FF000000"/>
      <name val="Verdana"/>
      <family val="2"/>
    </font>
    <font>
      <b/>
      <sz val="9"/>
      <color rgb="FF000000"/>
      <name val="Verdana"/>
      <family val="2"/>
    </font>
    <font>
      <b/>
      <sz val="10"/>
      <color theme="1"/>
      <name val="Verdana"/>
      <family val="2"/>
    </font>
    <font>
      <b/>
      <sz val="10"/>
      <color indexed="8"/>
      <name val="Verdana"/>
      <family val="2"/>
    </font>
    <font>
      <sz val="14"/>
      <name val="Arial Black"/>
      <family val="2"/>
    </font>
    <font>
      <b/>
      <sz val="9"/>
      <color indexed="8"/>
      <name val="Verdana"/>
      <family val="2"/>
    </font>
    <font>
      <b/>
      <sz val="9"/>
      <name val="Verdana"/>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CDFDCC"/>
        <bgColor indexed="64"/>
      </patternFill>
    </fill>
  </fills>
  <borders count="63">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theme="1"/>
      </top>
      <bottom style="medium">
        <color indexed="64"/>
      </bottom>
      <diagonal/>
    </border>
    <border>
      <left/>
      <right style="thin">
        <color indexed="64"/>
      </right>
      <top style="thin">
        <color theme="1"/>
      </top>
      <bottom style="medium">
        <color indexed="64"/>
      </bottom>
      <diagonal/>
    </border>
    <border>
      <left/>
      <right/>
      <top style="thin">
        <color theme="1"/>
      </top>
      <bottom style="medium">
        <color indexed="64"/>
      </bottom>
      <diagonal/>
    </border>
    <border>
      <left style="thin">
        <color indexed="64"/>
      </left>
      <right style="thin">
        <color indexed="64"/>
      </right>
      <top style="thin">
        <color theme="1"/>
      </top>
      <bottom style="medium">
        <color indexed="64"/>
      </bottom>
      <diagonal/>
    </border>
    <border>
      <left style="thin">
        <color indexed="64"/>
      </left>
      <right/>
      <top style="thin">
        <color theme="1"/>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s>
  <cellStyleXfs count="6">
    <xf numFmtId="0" fontId="0" fillId="0" borderId="0"/>
    <xf numFmtId="164" fontId="6" fillId="0" borderId="0" applyFont="0" applyFill="0" applyBorder="0" applyAlignment="0" applyProtection="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cellStyleXfs>
  <cellXfs count="298">
    <xf numFmtId="0" fontId="0" fillId="0" borderId="0" xfId="0"/>
    <xf numFmtId="0" fontId="2" fillId="0" borderId="0" xfId="0" applyFont="1"/>
    <xf numFmtId="0" fontId="2" fillId="0" borderId="1" xfId="0" applyFont="1" applyBorder="1"/>
    <xf numFmtId="0" fontId="2" fillId="0" borderId="2" xfId="0" applyFont="1" applyBorder="1"/>
    <xf numFmtId="0" fontId="3" fillId="0" borderId="0" xfId="0" applyFont="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0" xfId="0" applyFont="1" applyBorder="1"/>
    <xf numFmtId="0" fontId="2" fillId="0" borderId="8" xfId="0" applyFont="1" applyBorder="1"/>
    <xf numFmtId="0" fontId="2" fillId="0" borderId="0" xfId="0" applyFont="1" applyAlignment="1">
      <alignment horizontal="center"/>
    </xf>
    <xf numFmtId="0" fontId="2" fillId="0" borderId="9" xfId="0" applyFont="1" applyBorder="1"/>
    <xf numFmtId="0" fontId="2" fillId="0" borderId="10" xfId="0" applyFont="1" applyBorder="1"/>
    <xf numFmtId="0" fontId="2" fillId="0" borderId="0" xfId="0" applyFont="1" applyAlignment="1">
      <alignment horizontal="right"/>
    </xf>
    <xf numFmtId="0" fontId="2" fillId="0" borderId="11" xfId="0" applyFont="1" applyBorder="1"/>
    <xf numFmtId="0" fontId="3" fillId="0" borderId="0" xfId="0" applyFont="1" applyAlignment="1">
      <alignment horizontal="left"/>
    </xf>
    <xf numFmtId="0" fontId="2" fillId="0" borderId="0" xfId="0" applyFont="1" applyBorder="1" applyAlignment="1">
      <alignment horizontal="right"/>
    </xf>
    <xf numFmtId="0" fontId="2" fillId="0" borderId="0" xfId="0" applyFont="1" applyFill="1" applyBorder="1" applyAlignment="1"/>
    <xf numFmtId="165" fontId="2" fillId="0" borderId="0" xfId="0" applyNumberFormat="1" applyFont="1" applyBorder="1" applyAlignment="1">
      <alignment horizontal="center"/>
    </xf>
    <xf numFmtId="165" fontId="2" fillId="0" borderId="5" xfId="0" applyNumberFormat="1" applyFont="1" applyBorder="1" applyAlignment="1">
      <alignment horizontal="center"/>
    </xf>
    <xf numFmtId="0" fontId="2" fillId="0" borderId="12" xfId="0" applyFont="1" applyBorder="1" applyAlignment="1">
      <alignment horizontal="center" vertical="center"/>
    </xf>
    <xf numFmtId="165" fontId="2" fillId="0" borderId="12" xfId="0" applyNumberFormat="1" applyFont="1" applyBorder="1" applyAlignment="1">
      <alignment horizontal="center" vertical="center"/>
    </xf>
    <xf numFmtId="0" fontId="5" fillId="0" borderId="0" xfId="0" applyFont="1"/>
    <xf numFmtId="0" fontId="5" fillId="0" borderId="0" xfId="0" applyFont="1" applyAlignment="1">
      <alignment horizontal="right"/>
    </xf>
    <xf numFmtId="165" fontId="2" fillId="0" borderId="13" xfId="0" applyNumberFormat="1" applyFont="1" applyBorder="1" applyAlignment="1">
      <alignment horizontal="center" vertical="center"/>
    </xf>
    <xf numFmtId="0" fontId="2" fillId="0" borderId="5" xfId="0" applyFont="1" applyFill="1" applyBorder="1" applyAlignment="1"/>
    <xf numFmtId="0" fontId="2" fillId="0" borderId="2" xfId="0" applyFont="1" applyBorder="1" applyAlignment="1">
      <alignment horizontal="left"/>
    </xf>
    <xf numFmtId="166" fontId="3" fillId="4" borderId="0" xfId="0" applyNumberFormat="1" applyFont="1" applyFill="1" applyBorder="1" applyAlignment="1">
      <alignment horizontal="center"/>
    </xf>
    <xf numFmtId="0" fontId="2" fillId="0" borderId="13" xfId="0" applyNumberFormat="1" applyFont="1" applyBorder="1" applyAlignment="1">
      <alignment horizontal="center" vertical="center"/>
    </xf>
    <xf numFmtId="0" fontId="2" fillId="4" borderId="0" xfId="0" applyFont="1" applyFill="1" applyBorder="1"/>
    <xf numFmtId="0" fontId="2" fillId="4" borderId="0" xfId="0" applyFont="1" applyFill="1" applyAlignment="1">
      <alignment horizontal="right"/>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2" fillId="0" borderId="15" xfId="0" applyFont="1" applyBorder="1"/>
    <xf numFmtId="0" fontId="8" fillId="0" borderId="15" xfId="0" applyFont="1" applyBorder="1"/>
    <xf numFmtId="0" fontId="7" fillId="0" borderId="16" xfId="0" applyFont="1" applyBorder="1" applyAlignment="1">
      <alignment vertical="center"/>
    </xf>
    <xf numFmtId="168" fontId="2" fillId="0" borderId="0" xfId="1" applyNumberFormat="1" applyFont="1" applyBorder="1"/>
    <xf numFmtId="164" fontId="2" fillId="0" borderId="0" xfId="1" applyFont="1"/>
    <xf numFmtId="0" fontId="7" fillId="0" borderId="0" xfId="0" applyFont="1" applyBorder="1"/>
    <xf numFmtId="0" fontId="2" fillId="0" borderId="0" xfId="0" applyFont="1" applyBorder="1" applyAlignment="1">
      <alignment horizontal="left"/>
    </xf>
    <xf numFmtId="0" fontId="2" fillId="0" borderId="15" xfId="0" applyFont="1" applyBorder="1" applyAlignment="1">
      <alignment vertical="center"/>
    </xf>
    <xf numFmtId="0" fontId="7" fillId="0" borderId="15" xfId="0" applyFont="1" applyBorder="1" applyAlignment="1">
      <alignment vertical="center"/>
    </xf>
    <xf numFmtId="0" fontId="7" fillId="0" borderId="0" xfId="0" applyFont="1" applyAlignment="1">
      <alignment vertical="center"/>
    </xf>
    <xf numFmtId="0" fontId="2" fillId="4" borderId="2" xfId="0" applyFont="1" applyFill="1" applyBorder="1"/>
    <xf numFmtId="164" fontId="2" fillId="0" borderId="2" xfId="1" applyFont="1" applyBorder="1"/>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2" xfId="0" applyFont="1" applyBorder="1" applyAlignment="1">
      <alignment vertical="center"/>
    </xf>
    <xf numFmtId="168" fontId="2" fillId="4" borderId="0" xfId="1" applyNumberFormat="1" applyFont="1" applyFill="1" applyBorder="1"/>
    <xf numFmtId="9" fontId="3" fillId="0" borderId="0" xfId="0" applyNumberFormat="1" applyFont="1" applyAlignment="1">
      <alignment vertical="center"/>
    </xf>
    <xf numFmtId="0" fontId="2" fillId="4" borderId="0" xfId="0" applyFont="1" applyFill="1" applyBorder="1" applyAlignment="1">
      <alignment horizontal="center" vertical="center"/>
    </xf>
    <xf numFmtId="0" fontId="2" fillId="4" borderId="0" xfId="0" applyFont="1" applyFill="1" applyBorder="1" applyAlignment="1">
      <alignment horizontal="left" vertical="center"/>
    </xf>
    <xf numFmtId="0" fontId="7" fillId="4" borderId="0" xfId="0" applyFont="1" applyFill="1" applyBorder="1" applyAlignment="1">
      <alignment vertical="center"/>
    </xf>
    <xf numFmtId="0" fontId="8" fillId="4" borderId="0" xfId="0" applyFont="1" applyFill="1" applyBorder="1"/>
    <xf numFmtId="169" fontId="3" fillId="4" borderId="0" xfId="1" applyNumberFormat="1" applyFont="1" applyFill="1" applyBorder="1" applyAlignment="1">
      <alignment vertical="center"/>
    </xf>
    <xf numFmtId="9" fontId="3" fillId="4" borderId="0" xfId="0" applyNumberFormat="1" applyFont="1" applyFill="1" applyBorder="1" applyAlignment="1">
      <alignment vertical="center"/>
    </xf>
    <xf numFmtId="0" fontId="3" fillId="0" borderId="18" xfId="0" applyFont="1" applyBorder="1" applyAlignment="1">
      <alignment vertical="center"/>
    </xf>
    <xf numFmtId="9" fontId="9" fillId="0" borderId="0" xfId="0" applyNumberFormat="1" applyFont="1" applyBorder="1" applyAlignment="1">
      <alignment horizontal="center" textRotation="90" wrapText="1"/>
    </xf>
    <xf numFmtId="0" fontId="2" fillId="4" borderId="5" xfId="0" applyFont="1" applyFill="1" applyBorder="1" applyAlignment="1"/>
    <xf numFmtId="0" fontId="2" fillId="4" borderId="5" xfId="0" applyFont="1" applyFill="1" applyBorder="1" applyAlignment="1">
      <alignment horizontal="left"/>
    </xf>
    <xf numFmtId="0" fontId="4" fillId="0" borderId="20" xfId="0" applyFont="1" applyFill="1" applyBorder="1" applyAlignment="1">
      <alignment horizontal="center" wrapText="1"/>
    </xf>
    <xf numFmtId="0" fontId="2" fillId="4" borderId="0" xfId="0" applyFont="1" applyFill="1" applyBorder="1" applyAlignment="1">
      <alignment horizontal="right"/>
    </xf>
    <xf numFmtId="0" fontId="5" fillId="0" borderId="15" xfId="0" applyFont="1" applyBorder="1" applyAlignment="1">
      <alignment horizontal="right"/>
    </xf>
    <xf numFmtId="0" fontId="2" fillId="0" borderId="14" xfId="0" applyFont="1" applyBorder="1" applyAlignment="1">
      <alignment horizontal="right"/>
    </xf>
    <xf numFmtId="0" fontId="7" fillId="0" borderId="16" xfId="0" applyFont="1" applyBorder="1" applyAlignment="1">
      <alignment horizontal="left" vertical="center"/>
    </xf>
    <xf numFmtId="0" fontId="5" fillId="0" borderId="15"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Alignment="1">
      <alignment vertical="center"/>
    </xf>
    <xf numFmtId="0" fontId="3" fillId="0" borderId="16" xfId="0" applyFont="1" applyBorder="1" applyAlignment="1">
      <alignment vertical="center"/>
    </xf>
    <xf numFmtId="0" fontId="2" fillId="0" borderId="13" xfId="0" applyFont="1" applyBorder="1" applyAlignment="1">
      <alignment vertical="center"/>
    </xf>
    <xf numFmtId="0" fontId="2" fillId="0" borderId="0" xfId="3" applyFont="1"/>
    <xf numFmtId="170" fontId="2" fillId="0" borderId="12" xfId="0" applyNumberFormat="1"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4" borderId="0" xfId="0" applyFont="1" applyFill="1" applyBorder="1" applyAlignment="1">
      <alignment vertical="center"/>
    </xf>
    <xf numFmtId="164" fontId="2" fillId="0" borderId="0" xfId="1" applyFont="1" applyAlignment="1">
      <alignment vertical="center"/>
    </xf>
    <xf numFmtId="168" fontId="2" fillId="4" borderId="0" xfId="1" applyNumberFormat="1" applyFont="1" applyFill="1" applyBorder="1" applyAlignment="1">
      <alignment vertical="center"/>
    </xf>
    <xf numFmtId="167" fontId="2" fillId="0" borderId="0" xfId="0" applyNumberFormat="1" applyFont="1"/>
    <xf numFmtId="167" fontId="2" fillId="0" borderId="12" xfId="1" applyNumberFormat="1" applyFont="1" applyBorder="1" applyAlignment="1">
      <alignment horizontal="center" vertical="center"/>
    </xf>
    <xf numFmtId="167" fontId="2" fillId="0" borderId="0" xfId="1" applyNumberFormat="1" applyFont="1" applyBorder="1" applyAlignment="1">
      <alignment horizontal="center" vertical="center"/>
    </xf>
    <xf numFmtId="167" fontId="2" fillId="0" borderId="0" xfId="0" applyNumberFormat="1" applyFont="1" applyBorder="1" applyAlignment="1">
      <alignment horizontal="center"/>
    </xf>
    <xf numFmtId="167" fontId="2" fillId="0" borderId="0" xfId="0" applyNumberFormat="1" applyFont="1" applyAlignment="1">
      <alignment horizontal="center"/>
    </xf>
    <xf numFmtId="167" fontId="3" fillId="0" borderId="17" xfId="1" applyNumberFormat="1" applyFont="1" applyBorder="1" applyAlignment="1">
      <alignment horizontal="center" vertical="center"/>
    </xf>
    <xf numFmtId="167" fontId="7" fillId="0" borderId="17" xfId="0" applyNumberFormat="1" applyFont="1" applyBorder="1" applyAlignment="1">
      <alignment vertical="center"/>
    </xf>
    <xf numFmtId="167" fontId="7" fillId="0" borderId="17" xfId="0" applyNumberFormat="1" applyFont="1" applyBorder="1" applyAlignment="1">
      <alignment horizontal="center" vertical="center"/>
    </xf>
    <xf numFmtId="167" fontId="2" fillId="0" borderId="0" xfId="0" applyNumberFormat="1" applyFont="1" applyBorder="1" applyAlignment="1">
      <alignment horizontal="right" vertical="center"/>
    </xf>
    <xf numFmtId="0" fontId="2" fillId="0" borderId="28" xfId="0" applyFont="1" applyBorder="1" applyAlignment="1">
      <alignment vertical="center"/>
    </xf>
    <xf numFmtId="2" fontId="2" fillId="0" borderId="7" xfId="0" applyNumberFormat="1" applyFont="1" applyBorder="1" applyAlignment="1">
      <alignment vertical="center"/>
    </xf>
    <xf numFmtId="2" fontId="2" fillId="0" borderId="0" xfId="0" applyNumberFormat="1" applyFont="1" applyAlignment="1">
      <alignment vertical="center"/>
    </xf>
    <xf numFmtId="170" fontId="2" fillId="0" borderId="12" xfId="1" applyNumberFormat="1" applyFont="1" applyBorder="1" applyAlignment="1">
      <alignment horizontal="center" vertical="center"/>
    </xf>
    <xf numFmtId="1" fontId="2" fillId="0" borderId="12" xfId="0" applyNumberFormat="1" applyFont="1" applyBorder="1" applyAlignment="1">
      <alignment horizontal="center" vertical="center"/>
    </xf>
    <xf numFmtId="2" fontId="2" fillId="4" borderId="0" xfId="0" applyNumberFormat="1" applyFont="1" applyFill="1" applyBorder="1" applyAlignment="1">
      <alignment vertical="center"/>
    </xf>
    <xf numFmtId="2" fontId="2" fillId="0" borderId="11" xfId="0" applyNumberFormat="1" applyFont="1" applyBorder="1" applyAlignment="1">
      <alignment vertical="center"/>
    </xf>
    <xf numFmtId="2" fontId="2" fillId="0" borderId="0" xfId="0" applyNumberFormat="1" applyFont="1" applyBorder="1" applyAlignment="1">
      <alignment vertical="center"/>
    </xf>
    <xf numFmtId="2" fontId="2" fillId="4" borderId="0" xfId="1" applyNumberFormat="1" applyFont="1" applyFill="1" applyBorder="1" applyAlignment="1">
      <alignment vertical="center"/>
    </xf>
    <xf numFmtId="2" fontId="2" fillId="0" borderId="13" xfId="0" applyNumberFormat="1" applyFont="1" applyBorder="1" applyAlignment="1">
      <alignment vertical="center"/>
    </xf>
    <xf numFmtId="167" fontId="2" fillId="0" borderId="0" xfId="0" applyNumberFormat="1" applyFont="1" applyBorder="1" applyAlignment="1">
      <alignment horizontal="center" vertical="center"/>
    </xf>
    <xf numFmtId="1" fontId="2" fillId="4" borderId="0" xfId="0" applyNumberFormat="1" applyFont="1" applyFill="1" applyBorder="1" applyAlignment="1">
      <alignment horizontal="center" vertical="center"/>
    </xf>
    <xf numFmtId="1" fontId="2" fillId="4" borderId="0" xfId="1" applyNumberFormat="1" applyFont="1" applyFill="1" applyBorder="1" applyAlignment="1">
      <alignment horizontal="center" vertical="center"/>
    </xf>
    <xf numFmtId="2" fontId="3" fillId="0" borderId="16" xfId="0" applyNumberFormat="1" applyFont="1" applyBorder="1" applyAlignment="1">
      <alignment vertical="center"/>
    </xf>
    <xf numFmtId="2" fontId="2" fillId="0" borderId="28" xfId="0" applyNumberFormat="1" applyFont="1" applyBorder="1" applyAlignment="1">
      <alignment vertical="center"/>
    </xf>
    <xf numFmtId="2" fontId="2" fillId="0" borderId="15" xfId="0" applyNumberFormat="1" applyFont="1" applyBorder="1" applyAlignment="1">
      <alignment vertical="center"/>
    </xf>
    <xf numFmtId="2" fontId="8" fillId="0" borderId="15" xfId="0" applyNumberFormat="1" applyFont="1" applyBorder="1" applyAlignment="1">
      <alignment vertical="center"/>
    </xf>
    <xf numFmtId="2" fontId="2" fillId="0" borderId="0" xfId="1" applyNumberFormat="1" applyFont="1" applyAlignment="1">
      <alignment vertical="center"/>
    </xf>
    <xf numFmtId="167" fontId="2" fillId="0" borderId="34" xfId="0" applyNumberFormat="1" applyFont="1" applyBorder="1" applyAlignment="1">
      <alignment horizontal="center" vertical="center"/>
    </xf>
    <xf numFmtId="167" fontId="2" fillId="6" borderId="12" xfId="1" applyNumberFormat="1" applyFont="1" applyFill="1" applyBorder="1" applyAlignment="1">
      <alignment horizontal="center" vertical="center"/>
    </xf>
    <xf numFmtId="0" fontId="2" fillId="0" borderId="1" xfId="3" applyFont="1" applyBorder="1"/>
    <xf numFmtId="0" fontId="7" fillId="0" borderId="16" xfId="3" applyFont="1" applyBorder="1" applyAlignment="1">
      <alignment vertical="center"/>
    </xf>
    <xf numFmtId="0" fontId="7" fillId="0" borderId="15" xfId="3" applyFont="1" applyBorder="1" applyAlignment="1">
      <alignment vertical="center"/>
    </xf>
    <xf numFmtId="0" fontId="2" fillId="0" borderId="1" xfId="3" applyFont="1" applyFill="1" applyBorder="1"/>
    <xf numFmtId="0" fontId="2" fillId="2" borderId="1" xfId="3" applyFont="1" applyFill="1" applyBorder="1" applyAlignment="1">
      <alignment horizontal="left"/>
    </xf>
    <xf numFmtId="0" fontId="2" fillId="0" borderId="0" xfId="3" applyFont="1" applyBorder="1"/>
    <xf numFmtId="0" fontId="2" fillId="6" borderId="1" xfId="3" applyFont="1" applyFill="1" applyBorder="1"/>
    <xf numFmtId="165" fontId="2" fillId="6" borderId="12" xfId="0" applyNumberFormat="1" applyFont="1" applyFill="1" applyBorder="1" applyAlignment="1">
      <alignment horizontal="center" vertical="center"/>
    </xf>
    <xf numFmtId="166" fontId="2" fillId="4" borderId="18" xfId="0" applyNumberFormat="1" applyFont="1" applyFill="1" applyBorder="1" applyAlignment="1">
      <alignment horizontal="center" vertical="center"/>
    </xf>
    <xf numFmtId="166" fontId="7" fillId="4" borderId="18" xfId="0" applyNumberFormat="1" applyFont="1" applyFill="1" applyBorder="1" applyAlignment="1">
      <alignment horizontal="center" vertical="center"/>
    </xf>
    <xf numFmtId="1" fontId="2" fillId="6" borderId="12" xfId="0" applyNumberFormat="1" applyFont="1" applyFill="1" applyBorder="1" applyAlignment="1">
      <alignment horizontal="center" vertical="center"/>
    </xf>
    <xf numFmtId="1" fontId="2" fillId="6" borderId="12" xfId="1" applyNumberFormat="1" applyFont="1" applyFill="1" applyBorder="1" applyAlignment="1">
      <alignment horizontal="center" vertical="center"/>
    </xf>
    <xf numFmtId="1" fontId="2" fillId="4" borderId="12" xfId="1" applyNumberFormat="1" applyFont="1" applyFill="1" applyBorder="1" applyAlignment="1">
      <alignment horizontal="center" vertical="center"/>
    </xf>
    <xf numFmtId="2" fontId="3" fillId="0" borderId="0" xfId="0" applyNumberFormat="1" applyFont="1" applyBorder="1" applyAlignment="1">
      <alignment vertical="center"/>
    </xf>
    <xf numFmtId="2" fontId="8" fillId="0" borderId="0" xfId="0" applyNumberFormat="1" applyFont="1" applyBorder="1" applyAlignment="1">
      <alignment vertical="center"/>
    </xf>
    <xf numFmtId="167" fontId="3" fillId="0" borderId="0" xfId="1" applyNumberFormat="1" applyFont="1" applyBorder="1" applyAlignment="1">
      <alignment horizontal="center" vertical="center"/>
    </xf>
    <xf numFmtId="167" fontId="2" fillId="0" borderId="12" xfId="0" applyNumberFormat="1" applyFont="1" applyBorder="1" applyAlignment="1">
      <alignment horizontal="right" vertical="center"/>
    </xf>
    <xf numFmtId="0" fontId="4" fillId="0" borderId="9" xfId="0" applyFont="1" applyBorder="1" applyAlignment="1">
      <alignment horizontal="center" vertical="center"/>
    </xf>
    <xf numFmtId="167" fontId="2" fillId="4" borderId="12" xfId="1" applyNumberFormat="1" applyFont="1" applyFill="1" applyBorder="1" applyAlignment="1">
      <alignment horizontal="center" vertical="center"/>
    </xf>
    <xf numFmtId="170" fontId="3" fillId="6" borderId="30" xfId="1" applyNumberFormat="1" applyFont="1" applyFill="1" applyBorder="1" applyAlignment="1">
      <alignment horizontal="center"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11" xfId="0" applyFont="1" applyBorder="1" applyAlignment="1">
      <alignment horizontal="left" vertical="center"/>
    </xf>
    <xf numFmtId="0" fontId="13" fillId="0" borderId="0" xfId="3" applyFont="1" applyFill="1" applyAlignment="1">
      <alignment vertical="center"/>
    </xf>
    <xf numFmtId="0" fontId="2" fillId="0" borderId="0" xfId="3" applyFont="1" applyAlignment="1">
      <alignment horizontal="left" vertical="center"/>
    </xf>
    <xf numFmtId="0" fontId="2" fillId="0" borderId="0" xfId="3" applyFont="1" applyFill="1"/>
    <xf numFmtId="0" fontId="7" fillId="0" borderId="0" xfId="3" applyFont="1" applyFill="1" applyAlignment="1">
      <alignment vertical="center"/>
    </xf>
    <xf numFmtId="0" fontId="14" fillId="6" borderId="18" xfId="3" applyFont="1" applyFill="1" applyBorder="1" applyAlignment="1">
      <alignment horizontal="center" vertical="center"/>
    </xf>
    <xf numFmtId="0" fontId="3" fillId="0" borderId="1" xfId="3" applyFont="1" applyBorder="1" applyAlignment="1">
      <alignment horizontal="left" vertical="center"/>
    </xf>
    <xf numFmtId="0" fontId="7" fillId="7" borderId="1" xfId="3" applyFont="1" applyFill="1" applyBorder="1" applyAlignment="1">
      <alignment horizontal="center" vertical="center"/>
    </xf>
    <xf numFmtId="0" fontId="2" fillId="4" borderId="0" xfId="3" applyFont="1" applyFill="1" applyBorder="1"/>
    <xf numFmtId="0" fontId="3" fillId="0" borderId="0" xfId="3" applyFont="1" applyBorder="1"/>
    <xf numFmtId="0" fontId="2" fillId="0" borderId="2" xfId="3" applyFont="1" applyBorder="1" applyAlignment="1">
      <alignment horizontal="left" vertical="center"/>
    </xf>
    <xf numFmtId="0" fontId="2" fillId="0" borderId="2" xfId="3" applyFont="1" applyBorder="1"/>
    <xf numFmtId="0" fontId="3" fillId="7" borderId="2" xfId="3" applyFont="1" applyFill="1" applyBorder="1" applyAlignment="1">
      <alignment horizontal="left" vertical="center"/>
    </xf>
    <xf numFmtId="0" fontId="15" fillId="6" borderId="18" xfId="3" applyFont="1" applyFill="1" applyBorder="1" applyAlignment="1">
      <alignment horizontal="center" vertical="center"/>
    </xf>
    <xf numFmtId="0" fontId="2" fillId="0" borderId="1" xfId="3" applyFont="1" applyBorder="1" applyAlignment="1">
      <alignment horizontal="left" vertical="center"/>
    </xf>
    <xf numFmtId="0" fontId="2" fillId="4" borderId="0" xfId="3" applyFont="1" applyFill="1" applyBorder="1" applyAlignment="1"/>
    <xf numFmtId="0" fontId="2" fillId="4" borderId="1" xfId="3" applyFont="1" applyFill="1" applyBorder="1" applyAlignment="1">
      <alignment horizontal="left"/>
    </xf>
    <xf numFmtId="0" fontId="2" fillId="7" borderId="1" xfId="3" applyFont="1" applyFill="1" applyBorder="1" applyAlignment="1">
      <alignment horizontal="left"/>
    </xf>
    <xf numFmtId="0" fontId="2" fillId="7" borderId="1" xfId="3" applyFont="1" applyFill="1" applyBorder="1"/>
    <xf numFmtId="168" fontId="2" fillId="6" borderId="1" xfId="1" applyNumberFormat="1" applyFont="1" applyFill="1" applyBorder="1"/>
    <xf numFmtId="0" fontId="2" fillId="7" borderId="1" xfId="3" applyFont="1" applyFill="1" applyBorder="1" applyAlignment="1"/>
    <xf numFmtId="0" fontId="2" fillId="2" borderId="1" xfId="3" applyFont="1" applyFill="1" applyBorder="1" applyAlignment="1"/>
    <xf numFmtId="0" fontId="2" fillId="0" borderId="0" xfId="3" applyFont="1" applyBorder="1" applyAlignment="1"/>
    <xf numFmtId="0" fontId="2" fillId="2" borderId="2" xfId="3" applyFont="1" applyFill="1" applyBorder="1" applyAlignment="1"/>
    <xf numFmtId="0" fontId="2" fillId="0" borderId="0" xfId="3" applyFont="1" applyBorder="1" applyAlignment="1">
      <alignment horizontal="left" vertical="center"/>
    </xf>
    <xf numFmtId="0" fontId="3" fillId="4" borderId="0" xfId="3" applyFont="1" applyFill="1" applyBorder="1" applyAlignment="1">
      <alignment horizontal="left" vertical="center"/>
    </xf>
    <xf numFmtId="165" fontId="2" fillId="0" borderId="2" xfId="0" applyNumberFormat="1" applyFont="1" applyBorder="1" applyAlignment="1">
      <alignment horizontal="left" vertical="center"/>
    </xf>
    <xf numFmtId="165" fontId="2" fillId="0" borderId="13" xfId="0" applyNumberFormat="1" applyFont="1" applyBorder="1" applyAlignment="1">
      <alignment horizontal="left" vertical="center"/>
    </xf>
    <xf numFmtId="0" fontId="2" fillId="0" borderId="2" xfId="0" applyFont="1" applyBorder="1" applyAlignment="1">
      <alignment horizontal="left" vertical="center"/>
    </xf>
    <xf numFmtId="0" fontId="3" fillId="0" borderId="4" xfId="3" applyFont="1" applyBorder="1"/>
    <xf numFmtId="0" fontId="2" fillId="0" borderId="5" xfId="3" applyFont="1" applyBorder="1"/>
    <xf numFmtId="0" fontId="2" fillId="0" borderId="5" xfId="3" applyFont="1" applyBorder="1" applyAlignment="1">
      <alignment horizontal="right"/>
    </xf>
    <xf numFmtId="166" fontId="3" fillId="4" borderId="6" xfId="3" applyNumberFormat="1" applyFont="1" applyFill="1" applyBorder="1" applyAlignment="1">
      <alignment horizontal="center"/>
    </xf>
    <xf numFmtId="0" fontId="2" fillId="0" borderId="7" xfId="3" applyFont="1" applyBorder="1"/>
    <xf numFmtId="0" fontId="2" fillId="0" borderId="0" xfId="3" applyFont="1" applyBorder="1" applyAlignment="1">
      <alignment horizontal="right"/>
    </xf>
    <xf numFmtId="166" fontId="3" fillId="4" borderId="8" xfId="3" applyNumberFormat="1" applyFont="1" applyFill="1" applyBorder="1" applyAlignment="1">
      <alignment horizontal="center"/>
    </xf>
    <xf numFmtId="0" fontId="2" fillId="0" borderId="8" xfId="3" applyFont="1" applyBorder="1"/>
    <xf numFmtId="0" fontId="2" fillId="0" borderId="11" xfId="3" applyFont="1" applyBorder="1" applyAlignment="1">
      <alignment vertical="center"/>
    </xf>
    <xf numFmtId="0" fontId="2" fillId="0" borderId="13" xfId="3" applyFont="1" applyBorder="1"/>
    <xf numFmtId="0" fontId="2" fillId="6" borderId="12" xfId="3" applyFont="1" applyFill="1" applyBorder="1"/>
    <xf numFmtId="0" fontId="2" fillId="0" borderId="1" xfId="3" applyFont="1" applyBorder="1" applyAlignment="1">
      <alignment horizontal="right"/>
    </xf>
    <xf numFmtId="166" fontId="3" fillId="4" borderId="10" xfId="3" applyNumberFormat="1" applyFont="1" applyFill="1" applyBorder="1" applyAlignment="1">
      <alignment horizontal="center"/>
    </xf>
    <xf numFmtId="167" fontId="2" fillId="4" borderId="12" xfId="1" applyNumberFormat="1" applyFont="1" applyFill="1" applyBorder="1" applyAlignment="1">
      <alignment horizontal="center"/>
    </xf>
    <xf numFmtId="0" fontId="2" fillId="4" borderId="2" xfId="0" applyFont="1" applyFill="1" applyBorder="1" applyAlignment="1">
      <alignment vertical="center"/>
    </xf>
    <xf numFmtId="164" fontId="2" fillId="0" borderId="2" xfId="1" applyFont="1" applyBorder="1" applyAlignment="1">
      <alignment vertical="center"/>
    </xf>
    <xf numFmtId="0" fontId="3" fillId="0" borderId="0" xfId="0" applyFont="1" applyBorder="1" applyAlignment="1">
      <alignment vertical="center"/>
    </xf>
    <xf numFmtId="0" fontId="8" fillId="0" borderId="0" xfId="0" applyFont="1" applyBorder="1"/>
    <xf numFmtId="0" fontId="2" fillId="4" borderId="0" xfId="0" applyFont="1" applyFill="1" applyBorder="1" applyAlignment="1"/>
    <xf numFmtId="0" fontId="13" fillId="0" borderId="0" xfId="3" applyFont="1" applyFill="1" applyAlignment="1">
      <alignment horizontal="left" vertical="center"/>
    </xf>
    <xf numFmtId="0" fontId="2" fillId="0" borderId="0" xfId="3" applyFont="1" applyFill="1" applyBorder="1"/>
    <xf numFmtId="166" fontId="3" fillId="0" borderId="0" xfId="3" applyNumberFormat="1" applyFont="1" applyFill="1" applyBorder="1" applyAlignment="1">
      <alignment horizontal="center"/>
    </xf>
    <xf numFmtId="0" fontId="2" fillId="0" borderId="0" xfId="3" applyFont="1" applyAlignment="1">
      <alignment horizontal="right"/>
    </xf>
    <xf numFmtId="0" fontId="5" fillId="0" borderId="0" xfId="3" applyFont="1" applyAlignment="1">
      <alignment horizontal="right"/>
    </xf>
    <xf numFmtId="0" fontId="5" fillId="0" borderId="0" xfId="3" applyFont="1"/>
    <xf numFmtId="0" fontId="3" fillId="0" borderId="0" xfId="3" applyFont="1" applyAlignment="1">
      <alignment horizontal="left"/>
    </xf>
    <xf numFmtId="167" fontId="7" fillId="0" borderId="17" xfId="3" applyNumberFormat="1" applyFont="1" applyBorder="1" applyAlignment="1">
      <alignment horizontal="center" vertical="center"/>
    </xf>
    <xf numFmtId="0" fontId="6" fillId="0" borderId="0" xfId="3"/>
    <xf numFmtId="170" fontId="3" fillId="0" borderId="46" xfId="1" applyNumberFormat="1" applyFont="1" applyFill="1" applyBorder="1" applyAlignment="1">
      <alignment horizontal="center" vertical="center"/>
    </xf>
    <xf numFmtId="0" fontId="11" fillId="0" borderId="47" xfId="5" applyFont="1" applyBorder="1" applyAlignment="1">
      <alignment horizontal="left" vertical="center" wrapText="1"/>
    </xf>
    <xf numFmtId="0" fontId="11" fillId="0" borderId="48" xfId="5" applyFont="1" applyBorder="1" applyAlignment="1">
      <alignment horizontal="left" vertical="center" wrapText="1"/>
    </xf>
    <xf numFmtId="0" fontId="11" fillId="0" borderId="49" xfId="5" applyFont="1" applyBorder="1" applyAlignment="1">
      <alignment horizontal="left" vertical="center" wrapText="1"/>
    </xf>
    <xf numFmtId="0" fontId="16" fillId="8" borderId="20" xfId="5" applyFont="1" applyFill="1" applyBorder="1" applyAlignment="1">
      <alignment horizontal="center" vertical="center" wrapText="1"/>
    </xf>
    <xf numFmtId="0" fontId="12" fillId="0" borderId="41" xfId="5" applyFont="1" applyBorder="1" applyAlignment="1">
      <alignment horizontal="center" vertical="center" wrapText="1"/>
    </xf>
    <xf numFmtId="170" fontId="3" fillId="0" borderId="54" xfId="1" applyNumberFormat="1" applyFont="1" applyFill="1" applyBorder="1" applyAlignment="1">
      <alignment horizontal="center" vertical="center"/>
    </xf>
    <xf numFmtId="0" fontId="18" fillId="0" borderId="24" xfId="5" applyFont="1" applyBorder="1" applyAlignment="1">
      <alignment horizontal="left" vertical="center" wrapText="1"/>
    </xf>
    <xf numFmtId="0" fontId="18" fillId="0" borderId="37" xfId="5" applyFont="1" applyBorder="1" applyAlignment="1">
      <alignment horizontal="left" vertical="center" wrapText="1"/>
    </xf>
    <xf numFmtId="0" fontId="18" fillId="0" borderId="20" xfId="5" applyFont="1" applyBorder="1" applyAlignment="1">
      <alignment horizontal="left" vertical="center" wrapText="1"/>
    </xf>
    <xf numFmtId="0" fontId="19" fillId="8" borderId="20" xfId="5" applyFont="1" applyFill="1" applyBorder="1" applyAlignment="1">
      <alignment horizontal="center" vertical="center" wrapText="1"/>
    </xf>
    <xf numFmtId="170" fontId="3" fillId="6" borderId="42" xfId="1" applyNumberFormat="1" applyFont="1" applyFill="1" applyBorder="1" applyAlignment="1">
      <alignment horizontal="center" vertical="center"/>
    </xf>
    <xf numFmtId="0" fontId="12" fillId="0" borderId="28" xfId="5" applyFont="1" applyBorder="1" applyAlignment="1">
      <alignment horizontal="center" vertical="center" wrapText="1"/>
    </xf>
    <xf numFmtId="0" fontId="10" fillId="4" borderId="58" xfId="5" applyFont="1" applyFill="1" applyBorder="1" applyAlignment="1">
      <alignment horizontal="left" vertical="center" wrapText="1"/>
    </xf>
    <xf numFmtId="170" fontId="23" fillId="8" borderId="20" xfId="5" applyNumberFormat="1" applyFont="1" applyFill="1" applyBorder="1" applyAlignment="1">
      <alignment horizontal="center" vertical="center" wrapText="1"/>
    </xf>
    <xf numFmtId="0" fontId="10" fillId="4" borderId="0" xfId="5" applyFont="1" applyFill="1" applyBorder="1" applyAlignment="1">
      <alignment horizontal="left" vertical="center" wrapText="1"/>
    </xf>
    <xf numFmtId="0" fontId="10" fillId="0" borderId="12" xfId="5" applyFont="1" applyBorder="1" applyAlignment="1">
      <alignment horizontal="center" vertical="center" wrapText="1"/>
    </xf>
    <xf numFmtId="0" fontId="2" fillId="0" borderId="35" xfId="3" applyFont="1" applyFill="1" applyBorder="1" applyAlignment="1"/>
    <xf numFmtId="0" fontId="2" fillId="0" borderId="0" xfId="3" applyFont="1" applyFill="1" applyBorder="1" applyAlignment="1"/>
    <xf numFmtId="0" fontId="24" fillId="6" borderId="18" xfId="3" applyFont="1" applyFill="1" applyBorder="1" applyAlignment="1">
      <alignment horizontal="center" vertical="center"/>
    </xf>
    <xf numFmtId="0" fontId="2" fillId="0" borderId="0" xfId="5" applyFont="1" applyFill="1" applyBorder="1" applyAlignment="1"/>
    <xf numFmtId="0" fontId="3" fillId="7" borderId="2" xfId="5" applyFont="1" applyFill="1" applyBorder="1" applyAlignment="1">
      <alignment horizontal="left" vertical="center"/>
    </xf>
    <xf numFmtId="0" fontId="2" fillId="0" borderId="2" xfId="5" applyFont="1" applyBorder="1"/>
    <xf numFmtId="0" fontId="2" fillId="0" borderId="2" xfId="5" applyFont="1" applyBorder="1" applyAlignment="1">
      <alignment horizontal="left" vertical="center"/>
    </xf>
    <xf numFmtId="0" fontId="2" fillId="0" borderId="0" xfId="5" applyFont="1" applyFill="1"/>
    <xf numFmtId="0" fontId="2" fillId="0" borderId="1" xfId="5" applyFont="1" applyBorder="1"/>
    <xf numFmtId="0" fontId="2" fillId="0" borderId="1" xfId="5" applyFont="1" applyBorder="1" applyAlignment="1">
      <alignment horizontal="left" vertical="center"/>
    </xf>
    <xf numFmtId="0" fontId="2" fillId="0" borderId="0" xfId="5" applyFont="1"/>
    <xf numFmtId="0" fontId="2" fillId="0" borderId="61" xfId="5" applyFont="1" applyFill="1" applyBorder="1" applyAlignment="1"/>
    <xf numFmtId="0" fontId="2" fillId="0" borderId="0" xfId="5" applyFont="1" applyFill="1" applyBorder="1"/>
    <xf numFmtId="0" fontId="2" fillId="0" borderId="0" xfId="5" applyFont="1" applyBorder="1"/>
    <xf numFmtId="0" fontId="3" fillId="0" borderId="0" xfId="5" applyFont="1" applyBorder="1"/>
    <xf numFmtId="0" fontId="7" fillId="7" borderId="1" xfId="5" applyFont="1" applyFill="1" applyBorder="1" applyAlignment="1">
      <alignment horizontal="center" vertical="center"/>
    </xf>
    <xf numFmtId="0" fontId="2" fillId="0" borderId="1" xfId="5" applyFont="1" applyFill="1" applyBorder="1"/>
    <xf numFmtId="0" fontId="7" fillId="0" borderId="0" xfId="5" applyFont="1" applyFill="1" applyBorder="1" applyAlignment="1">
      <alignment horizontal="center" vertical="center"/>
    </xf>
    <xf numFmtId="0" fontId="2" fillId="0" borderId="0" xfId="5" applyFont="1" applyBorder="1" applyAlignment="1">
      <alignment horizontal="left" vertical="center"/>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2" xfId="0" applyFont="1" applyBorder="1" applyAlignment="1">
      <alignment horizontal="center" vertical="center" wrapText="1"/>
    </xf>
    <xf numFmtId="170" fontId="26" fillId="6" borderId="27" xfId="1" applyNumberFormat="1" applyFont="1" applyFill="1" applyBorder="1" applyAlignment="1">
      <alignment horizontal="center" vertical="center"/>
    </xf>
    <xf numFmtId="167" fontId="26" fillId="0" borderId="33" xfId="1" applyNumberFormat="1" applyFont="1" applyBorder="1" applyAlignment="1">
      <alignment horizontal="center" vertical="center" wrapText="1"/>
    </xf>
    <xf numFmtId="170" fontId="26" fillId="6" borderId="29" xfId="1" applyNumberFormat="1" applyFont="1" applyFill="1" applyBorder="1" applyAlignment="1">
      <alignment horizontal="center" vertical="center"/>
    </xf>
    <xf numFmtId="170" fontId="26" fillId="6" borderId="30" xfId="1" applyNumberFormat="1" applyFont="1" applyFill="1" applyBorder="1" applyAlignment="1">
      <alignment horizontal="center" vertical="center"/>
    </xf>
    <xf numFmtId="170" fontId="26" fillId="6" borderId="31" xfId="1" applyNumberFormat="1" applyFont="1" applyFill="1" applyBorder="1" applyAlignment="1">
      <alignment horizontal="center" vertical="center"/>
    </xf>
    <xf numFmtId="0" fontId="3" fillId="0" borderId="57" xfId="3" applyFont="1" applyBorder="1" applyAlignment="1">
      <alignment horizontal="center" vertical="center" textRotation="90" wrapText="1"/>
    </xf>
    <xf numFmtId="0" fontId="3" fillId="0" borderId="55" xfId="3" applyFont="1" applyBorder="1" applyAlignment="1">
      <alignment horizontal="center" vertical="center" textRotation="90" wrapText="1"/>
    </xf>
    <xf numFmtId="0" fontId="20" fillId="0" borderId="7" xfId="5" applyFont="1" applyBorder="1" applyAlignment="1">
      <alignment horizontal="left" vertical="center" wrapText="1"/>
    </xf>
    <xf numFmtId="0" fontId="17" fillId="0" borderId="0" xfId="5" applyFont="1" applyBorder="1" applyAlignment="1">
      <alignment horizontal="left" vertical="center" wrapText="1"/>
    </xf>
    <xf numFmtId="0" fontId="17" fillId="0" borderId="8" xfId="5" applyFont="1" applyBorder="1" applyAlignment="1">
      <alignment horizontal="left" vertical="center" wrapText="1"/>
    </xf>
    <xf numFmtId="167" fontId="3" fillId="0" borderId="56" xfId="1" applyNumberFormat="1" applyFont="1" applyBorder="1" applyAlignment="1">
      <alignment horizontal="center" vertical="center" wrapText="1"/>
    </xf>
    <xf numFmtId="167" fontId="3" fillId="0" borderId="53" xfId="1" applyNumberFormat="1" applyFont="1" applyBorder="1" applyAlignment="1">
      <alignment horizontal="center" vertical="center" wrapText="1"/>
    </xf>
    <xf numFmtId="0" fontId="18" fillId="0" borderId="23" xfId="5" applyFont="1" applyBorder="1" applyAlignment="1">
      <alignment horizontal="left" vertical="center" wrapText="1"/>
    </xf>
    <xf numFmtId="0" fontId="18" fillId="0" borderId="37" xfId="5" applyFont="1" applyBorder="1" applyAlignment="1">
      <alignment horizontal="left" vertical="center" wrapText="1"/>
    </xf>
    <xf numFmtId="0" fontId="3" fillId="0" borderId="43" xfId="3" applyFont="1" applyBorder="1" applyAlignment="1">
      <alignment horizontal="center" vertical="center" textRotation="90" wrapText="1"/>
    </xf>
    <xf numFmtId="0" fontId="3" fillId="0" borderId="44" xfId="3" applyFont="1" applyBorder="1" applyAlignment="1">
      <alignment horizontal="center" vertical="center" textRotation="90" wrapText="1"/>
    </xf>
    <xf numFmtId="0" fontId="17" fillId="0" borderId="21" xfId="5" applyFont="1" applyBorder="1" applyAlignment="1">
      <alignment horizontal="left" vertical="center" wrapText="1"/>
    </xf>
    <xf numFmtId="0" fontId="17" fillId="0" borderId="52" xfId="5" applyFont="1" applyBorder="1" applyAlignment="1">
      <alignment horizontal="left" vertical="center" wrapText="1"/>
    </xf>
    <xf numFmtId="0" fontId="17" fillId="0" borderId="22" xfId="5" applyFont="1" applyBorder="1" applyAlignment="1">
      <alignment horizontal="left" vertical="center" wrapText="1"/>
    </xf>
    <xf numFmtId="167" fontId="3" fillId="0" borderId="51" xfId="1" applyNumberFormat="1" applyFont="1" applyBorder="1" applyAlignment="1">
      <alignment horizontal="center" vertical="center" wrapText="1"/>
    </xf>
    <xf numFmtId="167" fontId="3" fillId="0" borderId="45" xfId="1" applyNumberFormat="1" applyFont="1" applyBorder="1" applyAlignment="1">
      <alignment horizontal="center" vertical="center" wrapText="1"/>
    </xf>
    <xf numFmtId="0" fontId="11" fillId="0" borderId="50" xfId="5" applyFont="1" applyBorder="1" applyAlignment="1">
      <alignment horizontal="left" vertical="center" wrapText="1"/>
    </xf>
    <xf numFmtId="0" fontId="11" fillId="0" borderId="48" xfId="5" applyFont="1" applyBorder="1" applyAlignment="1">
      <alignment horizontal="left" vertical="center" wrapText="1"/>
    </xf>
    <xf numFmtId="0" fontId="3" fillId="3" borderId="16" xfId="3" applyFont="1" applyFill="1" applyBorder="1" applyAlignment="1">
      <alignment horizontal="left" vertical="center"/>
    </xf>
    <xf numFmtId="0" fontId="3" fillId="3" borderId="15" xfId="3" applyFont="1" applyFill="1" applyBorder="1" applyAlignment="1">
      <alignment horizontal="left" vertical="center"/>
    </xf>
    <xf numFmtId="0" fontId="3" fillId="3" borderId="14" xfId="3" applyFont="1" applyFill="1" applyBorder="1" applyAlignment="1">
      <alignment horizontal="left" vertical="center"/>
    </xf>
    <xf numFmtId="0" fontId="7" fillId="5" borderId="16" xfId="5" applyFont="1" applyFill="1" applyBorder="1" applyAlignment="1">
      <alignment horizontal="left" vertical="center"/>
    </xf>
    <xf numFmtId="0" fontId="7" fillId="5" borderId="14" xfId="5" applyFont="1" applyFill="1" applyBorder="1" applyAlignment="1">
      <alignment horizontal="left" vertical="center"/>
    </xf>
    <xf numFmtId="0" fontId="2" fillId="0" borderId="23" xfId="3" applyFont="1" applyFill="1" applyBorder="1" applyAlignment="1">
      <alignment horizontal="center"/>
    </xf>
    <xf numFmtId="0" fontId="2" fillId="0" borderId="37" xfId="3" applyFont="1" applyFill="1" applyBorder="1" applyAlignment="1">
      <alignment horizontal="center"/>
    </xf>
    <xf numFmtId="0" fontId="2" fillId="0" borderId="24" xfId="3" applyFont="1" applyFill="1" applyBorder="1" applyAlignment="1">
      <alignment horizontal="center"/>
    </xf>
    <xf numFmtId="0" fontId="3" fillId="0" borderId="60" xfId="3" applyFont="1" applyBorder="1" applyAlignment="1">
      <alignment horizontal="center" vertical="center" textRotation="90" wrapText="1"/>
    </xf>
    <xf numFmtId="0" fontId="12" fillId="0" borderId="41" xfId="5" applyFont="1" applyBorder="1" applyAlignment="1">
      <alignment horizontal="center" vertical="center" wrapText="1"/>
    </xf>
    <xf numFmtId="0" fontId="12" fillId="0" borderId="28" xfId="5" applyFont="1" applyBorder="1" applyAlignment="1">
      <alignment horizontal="center" vertical="center" wrapText="1"/>
    </xf>
    <xf numFmtId="0" fontId="12" fillId="0" borderId="40" xfId="5" applyFont="1" applyBorder="1" applyAlignment="1">
      <alignment horizontal="center" vertical="center" wrapText="1"/>
    </xf>
    <xf numFmtId="170" fontId="22" fillId="0" borderId="30" xfId="1" applyNumberFormat="1" applyFont="1" applyFill="1" applyBorder="1" applyAlignment="1">
      <alignment horizontal="center" vertical="center"/>
    </xf>
    <xf numFmtId="170" fontId="22" fillId="0" borderId="42" xfId="1" applyNumberFormat="1" applyFont="1" applyFill="1" applyBorder="1" applyAlignment="1">
      <alignment horizontal="center" vertical="center"/>
    </xf>
    <xf numFmtId="170" fontId="22" fillId="0" borderId="32" xfId="1" applyNumberFormat="1" applyFont="1" applyFill="1" applyBorder="1" applyAlignment="1">
      <alignment horizontal="center" vertical="center"/>
    </xf>
    <xf numFmtId="167" fontId="3" fillId="0" borderId="59" xfId="1" applyNumberFormat="1" applyFont="1" applyBorder="1" applyAlignment="1">
      <alignment horizontal="center" vertical="center" wrapText="1"/>
    </xf>
    <xf numFmtId="0" fontId="13" fillId="0" borderId="0" xfId="3" applyFont="1" applyFill="1" applyAlignment="1">
      <alignment horizontal="left" vertical="center"/>
    </xf>
    <xf numFmtId="0" fontId="7" fillId="5" borderId="16" xfId="3" applyFont="1" applyFill="1" applyBorder="1" applyAlignment="1">
      <alignment horizontal="left" vertical="center"/>
    </xf>
    <xf numFmtId="0" fontId="7" fillId="5" borderId="14" xfId="3" applyFont="1" applyFill="1" applyBorder="1" applyAlignment="1">
      <alignment horizontal="left" vertical="center"/>
    </xf>
    <xf numFmtId="0" fontId="7" fillId="7" borderId="1" xfId="5" applyFont="1" applyFill="1" applyBorder="1" applyAlignment="1">
      <alignment horizontal="left" vertical="center"/>
    </xf>
    <xf numFmtId="0" fontId="7" fillId="3" borderId="16" xfId="3" applyFont="1" applyFill="1" applyBorder="1" applyAlignment="1">
      <alignment horizontal="left" vertical="center"/>
    </xf>
    <xf numFmtId="0" fontId="7" fillId="3" borderId="15" xfId="3" applyFont="1" applyFill="1" applyBorder="1" applyAlignment="1">
      <alignment horizontal="left" vertical="center"/>
    </xf>
    <xf numFmtId="0" fontId="7" fillId="3" borderId="14" xfId="3" applyFont="1" applyFill="1" applyBorder="1" applyAlignment="1">
      <alignment horizontal="left" vertical="center"/>
    </xf>
    <xf numFmtId="0" fontId="2" fillId="0" borderId="11" xfId="0" applyFont="1" applyBorder="1" applyAlignment="1">
      <alignment horizontal="left" vertical="center" wrapText="1" shrinkToFit="1"/>
    </xf>
    <xf numFmtId="0" fontId="2" fillId="0" borderId="2" xfId="0" applyFont="1" applyBorder="1" applyAlignment="1">
      <alignment horizontal="left" vertical="center" shrinkToFit="1"/>
    </xf>
    <xf numFmtId="0" fontId="2" fillId="0" borderId="13" xfId="0" applyFont="1" applyBorder="1" applyAlignment="1">
      <alignment horizontal="left" vertical="center" shrinkToFit="1"/>
    </xf>
    <xf numFmtId="0" fontId="7" fillId="7" borderId="1" xfId="3" applyFont="1" applyFill="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3" fillId="0" borderId="8" xfId="0" applyFont="1" applyBorder="1" applyAlignment="1">
      <alignment horizontal="center"/>
    </xf>
    <xf numFmtId="0" fontId="2" fillId="0" borderId="11" xfId="0" applyFont="1" applyBorder="1" applyAlignment="1">
      <alignment horizontal="left" vertical="center" shrinkToFit="1"/>
    </xf>
    <xf numFmtId="0" fontId="2" fillId="0" borderId="2"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shrinkToFit="1"/>
    </xf>
    <xf numFmtId="0" fontId="7" fillId="7" borderId="2" xfId="3" applyFont="1" applyFill="1" applyBorder="1" applyAlignment="1">
      <alignment horizontal="left" vertical="center"/>
    </xf>
    <xf numFmtId="0" fontId="26" fillId="0" borderId="38" xfId="0" applyFont="1" applyBorder="1" applyAlignment="1">
      <alignment horizontal="center" vertical="center" textRotation="90" wrapText="1"/>
    </xf>
    <xf numFmtId="0" fontId="26" fillId="0" borderId="39" xfId="0" applyFont="1" applyBorder="1" applyAlignment="1">
      <alignment horizontal="center" vertical="center" textRotation="90" wrapText="1"/>
    </xf>
    <xf numFmtId="0" fontId="25" fillId="0" borderId="25" xfId="0" applyFont="1" applyBorder="1" applyAlignment="1">
      <alignment horizontal="left" vertical="center" wrapText="1"/>
    </xf>
    <xf numFmtId="0" fontId="21" fillId="0" borderId="36" xfId="0" applyFont="1" applyBorder="1" applyAlignment="1">
      <alignment horizontal="left" vertical="center" wrapText="1"/>
    </xf>
    <xf numFmtId="0" fontId="21" fillId="0" borderId="26" xfId="0" applyFont="1" applyBorder="1" applyAlignment="1">
      <alignment horizontal="left" vertical="center" wrapText="1"/>
    </xf>
    <xf numFmtId="0" fontId="17" fillId="0" borderId="20" xfId="0" applyFont="1" applyBorder="1" applyAlignment="1">
      <alignment horizontal="left" vertical="center" wrapText="1"/>
    </xf>
    <xf numFmtId="0" fontId="20" fillId="0" borderId="20" xfId="0" applyFont="1" applyBorder="1" applyAlignment="1">
      <alignment horizontal="left" vertical="center" wrapText="1"/>
    </xf>
    <xf numFmtId="0" fontId="17" fillId="0" borderId="19" xfId="0" applyFont="1" applyBorder="1" applyAlignment="1">
      <alignment horizontal="left" vertical="center" wrapText="1"/>
    </xf>
    <xf numFmtId="0" fontId="20" fillId="0" borderId="19" xfId="0" applyFont="1" applyBorder="1" applyAlignment="1">
      <alignment horizontal="left" vertical="center" wrapText="1"/>
    </xf>
    <xf numFmtId="0" fontId="17" fillId="0" borderId="12" xfId="0" applyFont="1" applyBorder="1" applyAlignment="1">
      <alignment horizontal="left" vertical="center" wrapText="1"/>
    </xf>
    <xf numFmtId="0" fontId="20" fillId="0" borderId="12" xfId="0" applyFont="1" applyBorder="1" applyAlignment="1">
      <alignment horizontal="left" vertical="center" wrapText="1"/>
    </xf>
    <xf numFmtId="0" fontId="26" fillId="0" borderId="57" xfId="0" applyFont="1" applyBorder="1" applyAlignment="1">
      <alignment horizontal="center" vertical="center" textRotation="90" wrapText="1"/>
    </xf>
    <xf numFmtId="0" fontId="26" fillId="0" borderId="62" xfId="0" applyFont="1" applyBorder="1" applyAlignment="1">
      <alignment horizontal="center" vertical="center" textRotation="90" wrapText="1"/>
    </xf>
  </cellXfs>
  <cellStyles count="6">
    <cellStyle name="Comma" xfId="1" builtinId="3"/>
    <cellStyle name="Dezimal 2" xfId="2"/>
    <cellStyle name="Dezimal 2 2" xfId="4"/>
    <cellStyle name="Normal" xfId="0" builtinId="0"/>
    <cellStyle name="Normal 2" xfId="5"/>
    <cellStyle name="Standard 2" xfId="3"/>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Layout" topLeftCell="A13" zoomScale="110" zoomScaleNormal="115" zoomScalePageLayoutView="110" workbookViewId="0">
      <selection activeCell="B18" sqref="B18:I18"/>
    </sheetView>
  </sheetViews>
  <sheetFormatPr defaultColWidth="7" defaultRowHeight="12.75" x14ac:dyDescent="0.2"/>
  <cols>
    <col min="1" max="1" width="5.7109375" style="73" customWidth="1"/>
    <col min="2" max="2" width="3.42578125" style="73" customWidth="1"/>
    <col min="3" max="6" width="9.28515625" style="73" customWidth="1"/>
    <col min="7" max="7" width="10.28515625" style="73" customWidth="1"/>
    <col min="8" max="8" width="9.28515625" style="73" customWidth="1"/>
    <col min="9" max="9" width="0.85546875" style="73" customWidth="1"/>
    <col min="10" max="10" width="16.7109375" style="73" customWidth="1"/>
    <col min="11" max="11" width="7.140625" style="73" customWidth="1"/>
    <col min="12" max="12" width="7.28515625" style="73" customWidth="1"/>
    <col min="13" max="13" width="10.42578125" style="73" customWidth="1"/>
    <col min="14" max="243" width="7" style="73"/>
    <col min="244" max="244" width="5.7109375" style="73" customWidth="1"/>
    <col min="245" max="246" width="7" style="73"/>
    <col min="247" max="247" width="2.7109375" style="73" customWidth="1"/>
    <col min="248" max="250" width="7.28515625" style="73" customWidth="1"/>
    <col min="251" max="251" width="7" style="73" customWidth="1"/>
    <col min="252" max="254" width="7.28515625" style="73" customWidth="1"/>
    <col min="255" max="255" width="10.42578125" style="73" customWidth="1"/>
    <col min="256" max="256" width="7.28515625" style="73" customWidth="1"/>
    <col min="257" max="499" width="7" style="73"/>
    <col min="500" max="500" width="5.7109375" style="73" customWidth="1"/>
    <col min="501" max="502" width="7" style="73"/>
    <col min="503" max="503" width="2.7109375" style="73" customWidth="1"/>
    <col min="504" max="506" width="7.28515625" style="73" customWidth="1"/>
    <col min="507" max="507" width="7" style="73" customWidth="1"/>
    <col min="508" max="510" width="7.28515625" style="73" customWidth="1"/>
    <col min="511" max="511" width="10.42578125" style="73" customWidth="1"/>
    <col min="512" max="512" width="7.28515625" style="73" customWidth="1"/>
    <col min="513" max="755" width="7" style="73"/>
    <col min="756" max="756" width="5.7109375" style="73" customWidth="1"/>
    <col min="757" max="758" width="7" style="73"/>
    <col min="759" max="759" width="2.7109375" style="73" customWidth="1"/>
    <col min="760" max="762" width="7.28515625" style="73" customWidth="1"/>
    <col min="763" max="763" width="7" style="73" customWidth="1"/>
    <col min="764" max="766" width="7.28515625" style="73" customWidth="1"/>
    <col min="767" max="767" width="10.42578125" style="73" customWidth="1"/>
    <col min="768" max="768" width="7.28515625" style="73" customWidth="1"/>
    <col min="769" max="1011" width="7" style="73"/>
    <col min="1012" max="1012" width="5.7109375" style="73" customWidth="1"/>
    <col min="1013" max="1014" width="7" style="73"/>
    <col min="1015" max="1015" width="2.7109375" style="73" customWidth="1"/>
    <col min="1016" max="1018" width="7.28515625" style="73" customWidth="1"/>
    <col min="1019" max="1019" width="7" style="73" customWidth="1"/>
    <col min="1020" max="1022" width="7.28515625" style="73" customWidth="1"/>
    <col min="1023" max="1023" width="10.42578125" style="73" customWidth="1"/>
    <col min="1024" max="1024" width="7.28515625" style="73" customWidth="1"/>
    <col min="1025" max="1267" width="7" style="73"/>
    <col min="1268" max="1268" width="5.7109375" style="73" customWidth="1"/>
    <col min="1269" max="1270" width="7" style="73"/>
    <col min="1271" max="1271" width="2.7109375" style="73" customWidth="1"/>
    <col min="1272" max="1274" width="7.28515625" style="73" customWidth="1"/>
    <col min="1275" max="1275" width="7" style="73" customWidth="1"/>
    <col min="1276" max="1278" width="7.28515625" style="73" customWidth="1"/>
    <col min="1279" max="1279" width="10.42578125" style="73" customWidth="1"/>
    <col min="1280" max="1280" width="7.28515625" style="73" customWidth="1"/>
    <col min="1281" max="1523" width="7" style="73"/>
    <col min="1524" max="1524" width="5.7109375" style="73" customWidth="1"/>
    <col min="1525" max="1526" width="7" style="73"/>
    <col min="1527" max="1527" width="2.7109375" style="73" customWidth="1"/>
    <col min="1528" max="1530" width="7.28515625" style="73" customWidth="1"/>
    <col min="1531" max="1531" width="7" style="73" customWidth="1"/>
    <col min="1532" max="1534" width="7.28515625" style="73" customWidth="1"/>
    <col min="1535" max="1535" width="10.42578125" style="73" customWidth="1"/>
    <col min="1536" max="1536" width="7.28515625" style="73" customWidth="1"/>
    <col min="1537" max="1779" width="7" style="73"/>
    <col min="1780" max="1780" width="5.7109375" style="73" customWidth="1"/>
    <col min="1781" max="1782" width="7" style="73"/>
    <col min="1783" max="1783" width="2.7109375" style="73" customWidth="1"/>
    <col min="1784" max="1786" width="7.28515625" style="73" customWidth="1"/>
    <col min="1787" max="1787" width="7" style="73" customWidth="1"/>
    <col min="1788" max="1790" width="7.28515625" style="73" customWidth="1"/>
    <col min="1791" max="1791" width="10.42578125" style="73" customWidth="1"/>
    <col min="1792" max="1792" width="7.28515625" style="73" customWidth="1"/>
    <col min="1793" max="2035" width="7" style="73"/>
    <col min="2036" max="2036" width="5.7109375" style="73" customWidth="1"/>
    <col min="2037" max="2038" width="7" style="73"/>
    <col min="2039" max="2039" width="2.7109375" style="73" customWidth="1"/>
    <col min="2040" max="2042" width="7.28515625" style="73" customWidth="1"/>
    <col min="2043" max="2043" width="7" style="73" customWidth="1"/>
    <col min="2044" max="2046" width="7.28515625" style="73" customWidth="1"/>
    <col min="2047" max="2047" width="10.42578125" style="73" customWidth="1"/>
    <col min="2048" max="2048" width="7.28515625" style="73" customWidth="1"/>
    <col min="2049" max="2291" width="7" style="73"/>
    <col min="2292" max="2292" width="5.7109375" style="73" customWidth="1"/>
    <col min="2293" max="2294" width="7" style="73"/>
    <col min="2295" max="2295" width="2.7109375" style="73" customWidth="1"/>
    <col min="2296" max="2298" width="7.28515625" style="73" customWidth="1"/>
    <col min="2299" max="2299" width="7" style="73" customWidth="1"/>
    <col min="2300" max="2302" width="7.28515625" style="73" customWidth="1"/>
    <col min="2303" max="2303" width="10.42578125" style="73" customWidth="1"/>
    <col min="2304" max="2304" width="7.28515625" style="73" customWidth="1"/>
    <col min="2305" max="2547" width="7" style="73"/>
    <col min="2548" max="2548" width="5.7109375" style="73" customWidth="1"/>
    <col min="2549" max="2550" width="7" style="73"/>
    <col min="2551" max="2551" width="2.7109375" style="73" customWidth="1"/>
    <col min="2552" max="2554" width="7.28515625" style="73" customWidth="1"/>
    <col min="2555" max="2555" width="7" style="73" customWidth="1"/>
    <col min="2556" max="2558" width="7.28515625" style="73" customWidth="1"/>
    <col min="2559" max="2559" width="10.42578125" style="73" customWidth="1"/>
    <col min="2560" max="2560" width="7.28515625" style="73" customWidth="1"/>
    <col min="2561" max="2803" width="7" style="73"/>
    <col min="2804" max="2804" width="5.7109375" style="73" customWidth="1"/>
    <col min="2805" max="2806" width="7" style="73"/>
    <col min="2807" max="2807" width="2.7109375" style="73" customWidth="1"/>
    <col min="2808" max="2810" width="7.28515625" style="73" customWidth="1"/>
    <col min="2811" max="2811" width="7" style="73" customWidth="1"/>
    <col min="2812" max="2814" width="7.28515625" style="73" customWidth="1"/>
    <col min="2815" max="2815" width="10.42578125" style="73" customWidth="1"/>
    <col min="2816" max="2816" width="7.28515625" style="73" customWidth="1"/>
    <col min="2817" max="3059" width="7" style="73"/>
    <col min="3060" max="3060" width="5.7109375" style="73" customWidth="1"/>
    <col min="3061" max="3062" width="7" style="73"/>
    <col min="3063" max="3063" width="2.7109375" style="73" customWidth="1"/>
    <col min="3064" max="3066" width="7.28515625" style="73" customWidth="1"/>
    <col min="3067" max="3067" width="7" style="73" customWidth="1"/>
    <col min="3068" max="3070" width="7.28515625" style="73" customWidth="1"/>
    <col min="3071" max="3071" width="10.42578125" style="73" customWidth="1"/>
    <col min="3072" max="3072" width="7.28515625" style="73" customWidth="1"/>
    <col min="3073" max="3315" width="7" style="73"/>
    <col min="3316" max="3316" width="5.7109375" style="73" customWidth="1"/>
    <col min="3317" max="3318" width="7" style="73"/>
    <col min="3319" max="3319" width="2.7109375" style="73" customWidth="1"/>
    <col min="3320" max="3322" width="7.28515625" style="73" customWidth="1"/>
    <col min="3323" max="3323" width="7" style="73" customWidth="1"/>
    <col min="3324" max="3326" width="7.28515625" style="73" customWidth="1"/>
    <col min="3327" max="3327" width="10.42578125" style="73" customWidth="1"/>
    <col min="3328" max="3328" width="7.28515625" style="73" customWidth="1"/>
    <col min="3329" max="3571" width="7" style="73"/>
    <col min="3572" max="3572" width="5.7109375" style="73" customWidth="1"/>
    <col min="3573" max="3574" width="7" style="73"/>
    <col min="3575" max="3575" width="2.7109375" style="73" customWidth="1"/>
    <col min="3576" max="3578" width="7.28515625" style="73" customWidth="1"/>
    <col min="3579" max="3579" width="7" style="73" customWidth="1"/>
    <col min="3580" max="3582" width="7.28515625" style="73" customWidth="1"/>
    <col min="3583" max="3583" width="10.42578125" style="73" customWidth="1"/>
    <col min="3584" max="3584" width="7.28515625" style="73" customWidth="1"/>
    <col min="3585" max="3827" width="7" style="73"/>
    <col min="3828" max="3828" width="5.7109375" style="73" customWidth="1"/>
    <col min="3829" max="3830" width="7" style="73"/>
    <col min="3831" max="3831" width="2.7109375" style="73" customWidth="1"/>
    <col min="3832" max="3834" width="7.28515625" style="73" customWidth="1"/>
    <col min="3835" max="3835" width="7" style="73" customWidth="1"/>
    <col min="3836" max="3838" width="7.28515625" style="73" customWidth="1"/>
    <col min="3839" max="3839" width="10.42578125" style="73" customWidth="1"/>
    <col min="3840" max="3840" width="7.28515625" style="73" customWidth="1"/>
    <col min="3841" max="4083" width="7" style="73"/>
    <col min="4084" max="4084" width="5.7109375" style="73" customWidth="1"/>
    <col min="4085" max="4086" width="7" style="73"/>
    <col min="4087" max="4087" width="2.7109375" style="73" customWidth="1"/>
    <col min="4088" max="4090" width="7.28515625" style="73" customWidth="1"/>
    <col min="4091" max="4091" width="7" style="73" customWidth="1"/>
    <col min="4092" max="4094" width="7.28515625" style="73" customWidth="1"/>
    <col min="4095" max="4095" width="10.42578125" style="73" customWidth="1"/>
    <col min="4096" max="4096" width="7.28515625" style="73" customWidth="1"/>
    <col min="4097" max="4339" width="7" style="73"/>
    <col min="4340" max="4340" width="5.7109375" style="73" customWidth="1"/>
    <col min="4341" max="4342" width="7" style="73"/>
    <col min="4343" max="4343" width="2.7109375" style="73" customWidth="1"/>
    <col min="4344" max="4346" width="7.28515625" style="73" customWidth="1"/>
    <col min="4347" max="4347" width="7" style="73" customWidth="1"/>
    <col min="4348" max="4350" width="7.28515625" style="73" customWidth="1"/>
    <col min="4351" max="4351" width="10.42578125" style="73" customWidth="1"/>
    <col min="4352" max="4352" width="7.28515625" style="73" customWidth="1"/>
    <col min="4353" max="4595" width="7" style="73"/>
    <col min="4596" max="4596" width="5.7109375" style="73" customWidth="1"/>
    <col min="4597" max="4598" width="7" style="73"/>
    <col min="4599" max="4599" width="2.7109375" style="73" customWidth="1"/>
    <col min="4600" max="4602" width="7.28515625" style="73" customWidth="1"/>
    <col min="4603" max="4603" width="7" style="73" customWidth="1"/>
    <col min="4604" max="4606" width="7.28515625" style="73" customWidth="1"/>
    <col min="4607" max="4607" width="10.42578125" style="73" customWidth="1"/>
    <col min="4608" max="4608" width="7.28515625" style="73" customWidth="1"/>
    <col min="4609" max="4851" width="7" style="73"/>
    <col min="4852" max="4852" width="5.7109375" style="73" customWidth="1"/>
    <col min="4853" max="4854" width="7" style="73"/>
    <col min="4855" max="4855" width="2.7109375" style="73" customWidth="1"/>
    <col min="4856" max="4858" width="7.28515625" style="73" customWidth="1"/>
    <col min="4859" max="4859" width="7" style="73" customWidth="1"/>
    <col min="4860" max="4862" width="7.28515625" style="73" customWidth="1"/>
    <col min="4863" max="4863" width="10.42578125" style="73" customWidth="1"/>
    <col min="4864" max="4864" width="7.28515625" style="73" customWidth="1"/>
    <col min="4865" max="5107" width="7" style="73"/>
    <col min="5108" max="5108" width="5.7109375" style="73" customWidth="1"/>
    <col min="5109" max="5110" width="7" style="73"/>
    <col min="5111" max="5111" width="2.7109375" style="73" customWidth="1"/>
    <col min="5112" max="5114" width="7.28515625" style="73" customWidth="1"/>
    <col min="5115" max="5115" width="7" style="73" customWidth="1"/>
    <col min="5116" max="5118" width="7.28515625" style="73" customWidth="1"/>
    <col min="5119" max="5119" width="10.42578125" style="73" customWidth="1"/>
    <col min="5120" max="5120" width="7.28515625" style="73" customWidth="1"/>
    <col min="5121" max="5363" width="7" style="73"/>
    <col min="5364" max="5364" width="5.7109375" style="73" customWidth="1"/>
    <col min="5365" max="5366" width="7" style="73"/>
    <col min="5367" max="5367" width="2.7109375" style="73" customWidth="1"/>
    <col min="5368" max="5370" width="7.28515625" style="73" customWidth="1"/>
    <col min="5371" max="5371" width="7" style="73" customWidth="1"/>
    <col min="5372" max="5374" width="7.28515625" style="73" customWidth="1"/>
    <col min="5375" max="5375" width="10.42578125" style="73" customWidth="1"/>
    <col min="5376" max="5376" width="7.28515625" style="73" customWidth="1"/>
    <col min="5377" max="5619" width="7" style="73"/>
    <col min="5620" max="5620" width="5.7109375" style="73" customWidth="1"/>
    <col min="5621" max="5622" width="7" style="73"/>
    <col min="5623" max="5623" width="2.7109375" style="73" customWidth="1"/>
    <col min="5624" max="5626" width="7.28515625" style="73" customWidth="1"/>
    <col min="5627" max="5627" width="7" style="73" customWidth="1"/>
    <col min="5628" max="5630" width="7.28515625" style="73" customWidth="1"/>
    <col min="5631" max="5631" width="10.42578125" style="73" customWidth="1"/>
    <col min="5632" max="5632" width="7.28515625" style="73" customWidth="1"/>
    <col min="5633" max="5875" width="7" style="73"/>
    <col min="5876" max="5876" width="5.7109375" style="73" customWidth="1"/>
    <col min="5877" max="5878" width="7" style="73"/>
    <col min="5879" max="5879" width="2.7109375" style="73" customWidth="1"/>
    <col min="5880" max="5882" width="7.28515625" style="73" customWidth="1"/>
    <col min="5883" max="5883" width="7" style="73" customWidth="1"/>
    <col min="5884" max="5886" width="7.28515625" style="73" customWidth="1"/>
    <col min="5887" max="5887" width="10.42578125" style="73" customWidth="1"/>
    <col min="5888" max="5888" width="7.28515625" style="73" customWidth="1"/>
    <col min="5889" max="6131" width="7" style="73"/>
    <col min="6132" max="6132" width="5.7109375" style="73" customWidth="1"/>
    <col min="6133" max="6134" width="7" style="73"/>
    <col min="6135" max="6135" width="2.7109375" style="73" customWidth="1"/>
    <col min="6136" max="6138" width="7.28515625" style="73" customWidth="1"/>
    <col min="6139" max="6139" width="7" style="73" customWidth="1"/>
    <col min="6140" max="6142" width="7.28515625" style="73" customWidth="1"/>
    <col min="6143" max="6143" width="10.42578125" style="73" customWidth="1"/>
    <col min="6144" max="6144" width="7.28515625" style="73" customWidth="1"/>
    <col min="6145" max="6387" width="7" style="73"/>
    <col min="6388" max="6388" width="5.7109375" style="73" customWidth="1"/>
    <col min="6389" max="6390" width="7" style="73"/>
    <col min="6391" max="6391" width="2.7109375" style="73" customWidth="1"/>
    <col min="6392" max="6394" width="7.28515625" style="73" customWidth="1"/>
    <col min="6395" max="6395" width="7" style="73" customWidth="1"/>
    <col min="6396" max="6398" width="7.28515625" style="73" customWidth="1"/>
    <col min="6399" max="6399" width="10.42578125" style="73" customWidth="1"/>
    <col min="6400" max="6400" width="7.28515625" style="73" customWidth="1"/>
    <col min="6401" max="6643" width="7" style="73"/>
    <col min="6644" max="6644" width="5.7109375" style="73" customWidth="1"/>
    <col min="6645" max="6646" width="7" style="73"/>
    <col min="6647" max="6647" width="2.7109375" style="73" customWidth="1"/>
    <col min="6648" max="6650" width="7.28515625" style="73" customWidth="1"/>
    <col min="6651" max="6651" width="7" style="73" customWidth="1"/>
    <col min="6652" max="6654" width="7.28515625" style="73" customWidth="1"/>
    <col min="6655" max="6655" width="10.42578125" style="73" customWidth="1"/>
    <col min="6656" max="6656" width="7.28515625" style="73" customWidth="1"/>
    <col min="6657" max="6899" width="7" style="73"/>
    <col min="6900" max="6900" width="5.7109375" style="73" customWidth="1"/>
    <col min="6901" max="6902" width="7" style="73"/>
    <col min="6903" max="6903" width="2.7109375" style="73" customWidth="1"/>
    <col min="6904" max="6906" width="7.28515625" style="73" customWidth="1"/>
    <col min="6907" max="6907" width="7" style="73" customWidth="1"/>
    <col min="6908" max="6910" width="7.28515625" style="73" customWidth="1"/>
    <col min="6911" max="6911" width="10.42578125" style="73" customWidth="1"/>
    <col min="6912" max="6912" width="7.28515625" style="73" customWidth="1"/>
    <col min="6913" max="7155" width="7" style="73"/>
    <col min="7156" max="7156" width="5.7109375" style="73" customWidth="1"/>
    <col min="7157" max="7158" width="7" style="73"/>
    <col min="7159" max="7159" width="2.7109375" style="73" customWidth="1"/>
    <col min="7160" max="7162" width="7.28515625" style="73" customWidth="1"/>
    <col min="7163" max="7163" width="7" style="73" customWidth="1"/>
    <col min="7164" max="7166" width="7.28515625" style="73" customWidth="1"/>
    <col min="7167" max="7167" width="10.42578125" style="73" customWidth="1"/>
    <col min="7168" max="7168" width="7.28515625" style="73" customWidth="1"/>
    <col min="7169" max="7411" width="7" style="73"/>
    <col min="7412" max="7412" width="5.7109375" style="73" customWidth="1"/>
    <col min="7413" max="7414" width="7" style="73"/>
    <col min="7415" max="7415" width="2.7109375" style="73" customWidth="1"/>
    <col min="7416" max="7418" width="7.28515625" style="73" customWidth="1"/>
    <col min="7419" max="7419" width="7" style="73" customWidth="1"/>
    <col min="7420" max="7422" width="7.28515625" style="73" customWidth="1"/>
    <col min="7423" max="7423" width="10.42578125" style="73" customWidth="1"/>
    <col min="7424" max="7424" width="7.28515625" style="73" customWidth="1"/>
    <col min="7425" max="7667" width="7" style="73"/>
    <col min="7668" max="7668" width="5.7109375" style="73" customWidth="1"/>
    <col min="7669" max="7670" width="7" style="73"/>
    <col min="7671" max="7671" width="2.7109375" style="73" customWidth="1"/>
    <col min="7672" max="7674" width="7.28515625" style="73" customWidth="1"/>
    <col min="7675" max="7675" width="7" style="73" customWidth="1"/>
    <col min="7676" max="7678" width="7.28515625" style="73" customWidth="1"/>
    <col min="7679" max="7679" width="10.42578125" style="73" customWidth="1"/>
    <col min="7680" max="7680" width="7.28515625" style="73" customWidth="1"/>
    <col min="7681" max="7923" width="7" style="73"/>
    <col min="7924" max="7924" width="5.7109375" style="73" customWidth="1"/>
    <col min="7925" max="7926" width="7" style="73"/>
    <col min="7927" max="7927" width="2.7109375" style="73" customWidth="1"/>
    <col min="7928" max="7930" width="7.28515625" style="73" customWidth="1"/>
    <col min="7931" max="7931" width="7" style="73" customWidth="1"/>
    <col min="7932" max="7934" width="7.28515625" style="73" customWidth="1"/>
    <col min="7935" max="7935" width="10.42578125" style="73" customWidth="1"/>
    <col min="7936" max="7936" width="7.28515625" style="73" customWidth="1"/>
    <col min="7937" max="8179" width="7" style="73"/>
    <col min="8180" max="8180" width="5.7109375" style="73" customWidth="1"/>
    <col min="8181" max="8182" width="7" style="73"/>
    <col min="8183" max="8183" width="2.7109375" style="73" customWidth="1"/>
    <col min="8184" max="8186" width="7.28515625" style="73" customWidth="1"/>
    <col min="8187" max="8187" width="7" style="73" customWidth="1"/>
    <col min="8188" max="8190" width="7.28515625" style="73" customWidth="1"/>
    <col min="8191" max="8191" width="10.42578125" style="73" customWidth="1"/>
    <col min="8192" max="8192" width="7.28515625" style="73" customWidth="1"/>
    <col min="8193" max="8435" width="7" style="73"/>
    <col min="8436" max="8436" width="5.7109375" style="73" customWidth="1"/>
    <col min="8437" max="8438" width="7" style="73"/>
    <col min="8439" max="8439" width="2.7109375" style="73" customWidth="1"/>
    <col min="8440" max="8442" width="7.28515625" style="73" customWidth="1"/>
    <col min="8443" max="8443" width="7" style="73" customWidth="1"/>
    <col min="8444" max="8446" width="7.28515625" style="73" customWidth="1"/>
    <col min="8447" max="8447" width="10.42578125" style="73" customWidth="1"/>
    <col min="8448" max="8448" width="7.28515625" style="73" customWidth="1"/>
    <col min="8449" max="8691" width="7" style="73"/>
    <col min="8692" max="8692" width="5.7109375" style="73" customWidth="1"/>
    <col min="8693" max="8694" width="7" style="73"/>
    <col min="8695" max="8695" width="2.7109375" style="73" customWidth="1"/>
    <col min="8696" max="8698" width="7.28515625" style="73" customWidth="1"/>
    <col min="8699" max="8699" width="7" style="73" customWidth="1"/>
    <col min="8700" max="8702" width="7.28515625" style="73" customWidth="1"/>
    <col min="8703" max="8703" width="10.42578125" style="73" customWidth="1"/>
    <col min="8704" max="8704" width="7.28515625" style="73" customWidth="1"/>
    <col min="8705" max="8947" width="7" style="73"/>
    <col min="8948" max="8948" width="5.7109375" style="73" customWidth="1"/>
    <col min="8949" max="8950" width="7" style="73"/>
    <col min="8951" max="8951" width="2.7109375" style="73" customWidth="1"/>
    <col min="8952" max="8954" width="7.28515625" style="73" customWidth="1"/>
    <col min="8955" max="8955" width="7" style="73" customWidth="1"/>
    <col min="8956" max="8958" width="7.28515625" style="73" customWidth="1"/>
    <col min="8959" max="8959" width="10.42578125" style="73" customWidth="1"/>
    <col min="8960" max="8960" width="7.28515625" style="73" customWidth="1"/>
    <col min="8961" max="9203" width="7" style="73"/>
    <col min="9204" max="9204" width="5.7109375" style="73" customWidth="1"/>
    <col min="9205" max="9206" width="7" style="73"/>
    <col min="9207" max="9207" width="2.7109375" style="73" customWidth="1"/>
    <col min="9208" max="9210" width="7.28515625" style="73" customWidth="1"/>
    <col min="9211" max="9211" width="7" style="73" customWidth="1"/>
    <col min="9212" max="9214" width="7.28515625" style="73" customWidth="1"/>
    <col min="9215" max="9215" width="10.42578125" style="73" customWidth="1"/>
    <col min="9216" max="9216" width="7.28515625" style="73" customWidth="1"/>
    <col min="9217" max="9459" width="7" style="73"/>
    <col min="9460" max="9460" width="5.7109375" style="73" customWidth="1"/>
    <col min="9461" max="9462" width="7" style="73"/>
    <col min="9463" max="9463" width="2.7109375" style="73" customWidth="1"/>
    <col min="9464" max="9466" width="7.28515625" style="73" customWidth="1"/>
    <col min="9467" max="9467" width="7" style="73" customWidth="1"/>
    <col min="9468" max="9470" width="7.28515625" style="73" customWidth="1"/>
    <col min="9471" max="9471" width="10.42578125" style="73" customWidth="1"/>
    <col min="9472" max="9472" width="7.28515625" style="73" customWidth="1"/>
    <col min="9473" max="9715" width="7" style="73"/>
    <col min="9716" max="9716" width="5.7109375" style="73" customWidth="1"/>
    <col min="9717" max="9718" width="7" style="73"/>
    <col min="9719" max="9719" width="2.7109375" style="73" customWidth="1"/>
    <col min="9720" max="9722" width="7.28515625" style="73" customWidth="1"/>
    <col min="9723" max="9723" width="7" style="73" customWidth="1"/>
    <col min="9724" max="9726" width="7.28515625" style="73" customWidth="1"/>
    <col min="9727" max="9727" width="10.42578125" style="73" customWidth="1"/>
    <col min="9728" max="9728" width="7.28515625" style="73" customWidth="1"/>
    <col min="9729" max="9971" width="7" style="73"/>
    <col min="9972" max="9972" width="5.7109375" style="73" customWidth="1"/>
    <col min="9973" max="9974" width="7" style="73"/>
    <col min="9975" max="9975" width="2.7109375" style="73" customWidth="1"/>
    <col min="9976" max="9978" width="7.28515625" style="73" customWidth="1"/>
    <col min="9979" max="9979" width="7" style="73" customWidth="1"/>
    <col min="9980" max="9982" width="7.28515625" style="73" customWidth="1"/>
    <col min="9983" max="9983" width="10.42578125" style="73" customWidth="1"/>
    <col min="9984" max="9984" width="7.28515625" style="73" customWidth="1"/>
    <col min="9985" max="10227" width="7" style="73"/>
    <col min="10228" max="10228" width="5.7109375" style="73" customWidth="1"/>
    <col min="10229" max="10230" width="7" style="73"/>
    <col min="10231" max="10231" width="2.7109375" style="73" customWidth="1"/>
    <col min="10232" max="10234" width="7.28515625" style="73" customWidth="1"/>
    <col min="10235" max="10235" width="7" style="73" customWidth="1"/>
    <col min="10236" max="10238" width="7.28515625" style="73" customWidth="1"/>
    <col min="10239" max="10239" width="10.42578125" style="73" customWidth="1"/>
    <col min="10240" max="10240" width="7.28515625" style="73" customWidth="1"/>
    <col min="10241" max="10483" width="7" style="73"/>
    <col min="10484" max="10484" width="5.7109375" style="73" customWidth="1"/>
    <col min="10485" max="10486" width="7" style="73"/>
    <col min="10487" max="10487" width="2.7109375" style="73" customWidth="1"/>
    <col min="10488" max="10490" width="7.28515625" style="73" customWidth="1"/>
    <col min="10491" max="10491" width="7" style="73" customWidth="1"/>
    <col min="10492" max="10494" width="7.28515625" style="73" customWidth="1"/>
    <col min="10495" max="10495" width="10.42578125" style="73" customWidth="1"/>
    <col min="10496" max="10496" width="7.28515625" style="73" customWidth="1"/>
    <col min="10497" max="10739" width="7" style="73"/>
    <col min="10740" max="10740" width="5.7109375" style="73" customWidth="1"/>
    <col min="10741" max="10742" width="7" style="73"/>
    <col min="10743" max="10743" width="2.7109375" style="73" customWidth="1"/>
    <col min="10744" max="10746" width="7.28515625" style="73" customWidth="1"/>
    <col min="10747" max="10747" width="7" style="73" customWidth="1"/>
    <col min="10748" max="10750" width="7.28515625" style="73" customWidth="1"/>
    <col min="10751" max="10751" width="10.42578125" style="73" customWidth="1"/>
    <col min="10752" max="10752" width="7.28515625" style="73" customWidth="1"/>
    <col min="10753" max="10995" width="7" style="73"/>
    <col min="10996" max="10996" width="5.7109375" style="73" customWidth="1"/>
    <col min="10997" max="10998" width="7" style="73"/>
    <col min="10999" max="10999" width="2.7109375" style="73" customWidth="1"/>
    <col min="11000" max="11002" width="7.28515625" style="73" customWidth="1"/>
    <col min="11003" max="11003" width="7" style="73" customWidth="1"/>
    <col min="11004" max="11006" width="7.28515625" style="73" customWidth="1"/>
    <col min="11007" max="11007" width="10.42578125" style="73" customWidth="1"/>
    <col min="11008" max="11008" width="7.28515625" style="73" customWidth="1"/>
    <col min="11009" max="11251" width="7" style="73"/>
    <col min="11252" max="11252" width="5.7109375" style="73" customWidth="1"/>
    <col min="11253" max="11254" width="7" style="73"/>
    <col min="11255" max="11255" width="2.7109375" style="73" customWidth="1"/>
    <col min="11256" max="11258" width="7.28515625" style="73" customWidth="1"/>
    <col min="11259" max="11259" width="7" style="73" customWidth="1"/>
    <col min="11260" max="11262" width="7.28515625" style="73" customWidth="1"/>
    <col min="11263" max="11263" width="10.42578125" style="73" customWidth="1"/>
    <col min="11264" max="11264" width="7.28515625" style="73" customWidth="1"/>
    <col min="11265" max="11507" width="7" style="73"/>
    <col min="11508" max="11508" width="5.7109375" style="73" customWidth="1"/>
    <col min="11509" max="11510" width="7" style="73"/>
    <col min="11511" max="11511" width="2.7109375" style="73" customWidth="1"/>
    <col min="11512" max="11514" width="7.28515625" style="73" customWidth="1"/>
    <col min="11515" max="11515" width="7" style="73" customWidth="1"/>
    <col min="11516" max="11518" width="7.28515625" style="73" customWidth="1"/>
    <col min="11519" max="11519" width="10.42578125" style="73" customWidth="1"/>
    <col min="11520" max="11520" width="7.28515625" style="73" customWidth="1"/>
    <col min="11521" max="11763" width="7" style="73"/>
    <col min="11764" max="11764" width="5.7109375" style="73" customWidth="1"/>
    <col min="11765" max="11766" width="7" style="73"/>
    <col min="11767" max="11767" width="2.7109375" style="73" customWidth="1"/>
    <col min="11768" max="11770" width="7.28515625" style="73" customWidth="1"/>
    <col min="11771" max="11771" width="7" style="73" customWidth="1"/>
    <col min="11772" max="11774" width="7.28515625" style="73" customWidth="1"/>
    <col min="11775" max="11775" width="10.42578125" style="73" customWidth="1"/>
    <col min="11776" max="11776" width="7.28515625" style="73" customWidth="1"/>
    <col min="11777" max="12019" width="7" style="73"/>
    <col min="12020" max="12020" width="5.7109375" style="73" customWidth="1"/>
    <col min="12021" max="12022" width="7" style="73"/>
    <col min="12023" max="12023" width="2.7109375" style="73" customWidth="1"/>
    <col min="12024" max="12026" width="7.28515625" style="73" customWidth="1"/>
    <col min="12027" max="12027" width="7" style="73" customWidth="1"/>
    <col min="12028" max="12030" width="7.28515625" style="73" customWidth="1"/>
    <col min="12031" max="12031" width="10.42578125" style="73" customWidth="1"/>
    <col min="12032" max="12032" width="7.28515625" style="73" customWidth="1"/>
    <col min="12033" max="12275" width="7" style="73"/>
    <col min="12276" max="12276" width="5.7109375" style="73" customWidth="1"/>
    <col min="12277" max="12278" width="7" style="73"/>
    <col min="12279" max="12279" width="2.7109375" style="73" customWidth="1"/>
    <col min="12280" max="12282" width="7.28515625" style="73" customWidth="1"/>
    <col min="12283" max="12283" width="7" style="73" customWidth="1"/>
    <col min="12284" max="12286" width="7.28515625" style="73" customWidth="1"/>
    <col min="12287" max="12287" width="10.42578125" style="73" customWidth="1"/>
    <col min="12288" max="12288" width="7.28515625" style="73" customWidth="1"/>
    <col min="12289" max="12531" width="7" style="73"/>
    <col min="12532" max="12532" width="5.7109375" style="73" customWidth="1"/>
    <col min="12533" max="12534" width="7" style="73"/>
    <col min="12535" max="12535" width="2.7109375" style="73" customWidth="1"/>
    <col min="12536" max="12538" width="7.28515625" style="73" customWidth="1"/>
    <col min="12539" max="12539" width="7" style="73" customWidth="1"/>
    <col min="12540" max="12542" width="7.28515625" style="73" customWidth="1"/>
    <col min="12543" max="12543" width="10.42578125" style="73" customWidth="1"/>
    <col min="12544" max="12544" width="7.28515625" style="73" customWidth="1"/>
    <col min="12545" max="12787" width="7" style="73"/>
    <col min="12788" max="12788" width="5.7109375" style="73" customWidth="1"/>
    <col min="12789" max="12790" width="7" style="73"/>
    <col min="12791" max="12791" width="2.7109375" style="73" customWidth="1"/>
    <col min="12792" max="12794" width="7.28515625" style="73" customWidth="1"/>
    <col min="12795" max="12795" width="7" style="73" customWidth="1"/>
    <col min="12796" max="12798" width="7.28515625" style="73" customWidth="1"/>
    <col min="12799" max="12799" width="10.42578125" style="73" customWidth="1"/>
    <col min="12800" max="12800" width="7.28515625" style="73" customWidth="1"/>
    <col min="12801" max="13043" width="7" style="73"/>
    <col min="13044" max="13044" width="5.7109375" style="73" customWidth="1"/>
    <col min="13045" max="13046" width="7" style="73"/>
    <col min="13047" max="13047" width="2.7109375" style="73" customWidth="1"/>
    <col min="13048" max="13050" width="7.28515625" style="73" customWidth="1"/>
    <col min="13051" max="13051" width="7" style="73" customWidth="1"/>
    <col min="13052" max="13054" width="7.28515625" style="73" customWidth="1"/>
    <col min="13055" max="13055" width="10.42578125" style="73" customWidth="1"/>
    <col min="13056" max="13056" width="7.28515625" style="73" customWidth="1"/>
    <col min="13057" max="13299" width="7" style="73"/>
    <col min="13300" max="13300" width="5.7109375" style="73" customWidth="1"/>
    <col min="13301" max="13302" width="7" style="73"/>
    <col min="13303" max="13303" width="2.7109375" style="73" customWidth="1"/>
    <col min="13304" max="13306" width="7.28515625" style="73" customWidth="1"/>
    <col min="13307" max="13307" width="7" style="73" customWidth="1"/>
    <col min="13308" max="13310" width="7.28515625" style="73" customWidth="1"/>
    <col min="13311" max="13311" width="10.42578125" style="73" customWidth="1"/>
    <col min="13312" max="13312" width="7.28515625" style="73" customWidth="1"/>
    <col min="13313" max="13555" width="7" style="73"/>
    <col min="13556" max="13556" width="5.7109375" style="73" customWidth="1"/>
    <col min="13557" max="13558" width="7" style="73"/>
    <col min="13559" max="13559" width="2.7109375" style="73" customWidth="1"/>
    <col min="13560" max="13562" width="7.28515625" style="73" customWidth="1"/>
    <col min="13563" max="13563" width="7" style="73" customWidth="1"/>
    <col min="13564" max="13566" width="7.28515625" style="73" customWidth="1"/>
    <col min="13567" max="13567" width="10.42578125" style="73" customWidth="1"/>
    <col min="13568" max="13568" width="7.28515625" style="73" customWidth="1"/>
    <col min="13569" max="13811" width="7" style="73"/>
    <col min="13812" max="13812" width="5.7109375" style="73" customWidth="1"/>
    <col min="13813" max="13814" width="7" style="73"/>
    <col min="13815" max="13815" width="2.7109375" style="73" customWidth="1"/>
    <col min="13816" max="13818" width="7.28515625" style="73" customWidth="1"/>
    <col min="13819" max="13819" width="7" style="73" customWidth="1"/>
    <col min="13820" max="13822" width="7.28515625" style="73" customWidth="1"/>
    <col min="13823" max="13823" width="10.42578125" style="73" customWidth="1"/>
    <col min="13824" max="13824" width="7.28515625" style="73" customWidth="1"/>
    <col min="13825" max="14067" width="7" style="73"/>
    <col min="14068" max="14068" width="5.7109375" style="73" customWidth="1"/>
    <col min="14069" max="14070" width="7" style="73"/>
    <col min="14071" max="14071" width="2.7109375" style="73" customWidth="1"/>
    <col min="14072" max="14074" width="7.28515625" style="73" customWidth="1"/>
    <col min="14075" max="14075" width="7" style="73" customWidth="1"/>
    <col min="14076" max="14078" width="7.28515625" style="73" customWidth="1"/>
    <col min="14079" max="14079" width="10.42578125" style="73" customWidth="1"/>
    <col min="14080" max="14080" width="7.28515625" style="73" customWidth="1"/>
    <col min="14081" max="14323" width="7" style="73"/>
    <col min="14324" max="14324" width="5.7109375" style="73" customWidth="1"/>
    <col min="14325" max="14326" width="7" style="73"/>
    <col min="14327" max="14327" width="2.7109375" style="73" customWidth="1"/>
    <col min="14328" max="14330" width="7.28515625" style="73" customWidth="1"/>
    <col min="14331" max="14331" width="7" style="73" customWidth="1"/>
    <col min="14332" max="14334" width="7.28515625" style="73" customWidth="1"/>
    <col min="14335" max="14335" width="10.42578125" style="73" customWidth="1"/>
    <col min="14336" max="14336" width="7.28515625" style="73" customWidth="1"/>
    <col min="14337" max="14579" width="7" style="73"/>
    <col min="14580" max="14580" width="5.7109375" style="73" customWidth="1"/>
    <col min="14581" max="14582" width="7" style="73"/>
    <col min="14583" max="14583" width="2.7109375" style="73" customWidth="1"/>
    <col min="14584" max="14586" width="7.28515625" style="73" customWidth="1"/>
    <col min="14587" max="14587" width="7" style="73" customWidth="1"/>
    <col min="14588" max="14590" width="7.28515625" style="73" customWidth="1"/>
    <col min="14591" max="14591" width="10.42578125" style="73" customWidth="1"/>
    <col min="14592" max="14592" width="7.28515625" style="73" customWidth="1"/>
    <col min="14593" max="14835" width="7" style="73"/>
    <col min="14836" max="14836" width="5.7109375" style="73" customWidth="1"/>
    <col min="14837" max="14838" width="7" style="73"/>
    <col min="14839" max="14839" width="2.7109375" style="73" customWidth="1"/>
    <col min="14840" max="14842" width="7.28515625" style="73" customWidth="1"/>
    <col min="14843" max="14843" width="7" style="73" customWidth="1"/>
    <col min="14844" max="14846" width="7.28515625" style="73" customWidth="1"/>
    <col min="14847" max="14847" width="10.42578125" style="73" customWidth="1"/>
    <col min="14848" max="14848" width="7.28515625" style="73" customWidth="1"/>
    <col min="14849" max="15091" width="7" style="73"/>
    <col min="15092" max="15092" width="5.7109375" style="73" customWidth="1"/>
    <col min="15093" max="15094" width="7" style="73"/>
    <col min="15095" max="15095" width="2.7109375" style="73" customWidth="1"/>
    <col min="15096" max="15098" width="7.28515625" style="73" customWidth="1"/>
    <col min="15099" max="15099" width="7" style="73" customWidth="1"/>
    <col min="15100" max="15102" width="7.28515625" style="73" customWidth="1"/>
    <col min="15103" max="15103" width="10.42578125" style="73" customWidth="1"/>
    <col min="15104" max="15104" width="7.28515625" style="73" customWidth="1"/>
    <col min="15105" max="15347" width="7" style="73"/>
    <col min="15348" max="15348" width="5.7109375" style="73" customWidth="1"/>
    <col min="15349" max="15350" width="7" style="73"/>
    <col min="15351" max="15351" width="2.7109375" style="73" customWidth="1"/>
    <col min="15352" max="15354" width="7.28515625" style="73" customWidth="1"/>
    <col min="15355" max="15355" width="7" style="73" customWidth="1"/>
    <col min="15356" max="15358" width="7.28515625" style="73" customWidth="1"/>
    <col min="15359" max="15359" width="10.42578125" style="73" customWidth="1"/>
    <col min="15360" max="15360" width="7.28515625" style="73" customWidth="1"/>
    <col min="15361" max="15603" width="7" style="73"/>
    <col min="15604" max="15604" width="5.7109375" style="73" customWidth="1"/>
    <col min="15605" max="15606" width="7" style="73"/>
    <col min="15607" max="15607" width="2.7109375" style="73" customWidth="1"/>
    <col min="15608" max="15610" width="7.28515625" style="73" customWidth="1"/>
    <col min="15611" max="15611" width="7" style="73" customWidth="1"/>
    <col min="15612" max="15614" width="7.28515625" style="73" customWidth="1"/>
    <col min="15615" max="15615" width="10.42578125" style="73" customWidth="1"/>
    <col min="15616" max="15616" width="7.28515625" style="73" customWidth="1"/>
    <col min="15617" max="15859" width="7" style="73"/>
    <col min="15860" max="15860" width="5.7109375" style="73" customWidth="1"/>
    <col min="15861" max="15862" width="7" style="73"/>
    <col min="15863" max="15863" width="2.7109375" style="73" customWidth="1"/>
    <col min="15864" max="15866" width="7.28515625" style="73" customWidth="1"/>
    <col min="15867" max="15867" width="7" style="73" customWidth="1"/>
    <col min="15868" max="15870" width="7.28515625" style="73" customWidth="1"/>
    <col min="15871" max="15871" width="10.42578125" style="73" customWidth="1"/>
    <col min="15872" max="15872" width="7.28515625" style="73" customWidth="1"/>
    <col min="15873" max="16115" width="7" style="73"/>
    <col min="16116" max="16116" width="5.7109375" style="73" customWidth="1"/>
    <col min="16117" max="16118" width="7" style="73"/>
    <col min="16119" max="16119" width="2.7109375" style="73" customWidth="1"/>
    <col min="16120" max="16122" width="7.28515625" style="73" customWidth="1"/>
    <col min="16123" max="16123" width="7" style="73" customWidth="1"/>
    <col min="16124" max="16126" width="7.28515625" style="73" customWidth="1"/>
    <col min="16127" max="16127" width="10.42578125" style="73" customWidth="1"/>
    <col min="16128" max="16128" width="7.28515625" style="73" customWidth="1"/>
    <col min="16129" max="16384" width="7" style="73"/>
  </cols>
  <sheetData>
    <row r="1" spans="1:13" s="215" customFormat="1" ht="9.9499999999999993" customHeight="1" thickBot="1" x14ac:dyDescent="0.25"/>
    <row r="2" spans="1:13" s="134" customFormat="1" ht="24" customHeight="1" thickBot="1" x14ac:dyDescent="0.25">
      <c r="A2" s="266" t="s">
        <v>25</v>
      </c>
      <c r="B2" s="266"/>
      <c r="C2" s="266"/>
      <c r="D2" s="266"/>
      <c r="E2" s="266"/>
      <c r="F2" s="266"/>
      <c r="G2" s="266"/>
      <c r="H2" s="266"/>
      <c r="I2" s="266"/>
      <c r="J2" s="179"/>
      <c r="K2" s="267" t="s">
        <v>68</v>
      </c>
      <c r="L2" s="268"/>
      <c r="M2" s="136"/>
    </row>
    <row r="3" spans="1:13" s="215" customFormat="1" ht="21.75" customHeight="1" thickBot="1" x14ac:dyDescent="0.25">
      <c r="A3" s="135"/>
      <c r="B3" s="212"/>
      <c r="C3" s="212"/>
      <c r="I3" s="222"/>
      <c r="J3" s="222"/>
    </row>
    <row r="4" spans="1:13" s="215" customFormat="1" ht="24" customHeight="1" thickBot="1" x14ac:dyDescent="0.25">
      <c r="A4" s="137" t="s">
        <v>7</v>
      </c>
      <c r="B4" s="221"/>
      <c r="C4" s="269"/>
      <c r="D4" s="269"/>
      <c r="E4" s="269"/>
      <c r="F4" s="269"/>
      <c r="G4" s="220"/>
      <c r="H4" s="212"/>
      <c r="I4" s="270" t="s">
        <v>66</v>
      </c>
      <c r="J4" s="271"/>
      <c r="K4" s="271"/>
      <c r="L4" s="272"/>
      <c r="M4" s="136"/>
    </row>
    <row r="5" spans="1:13" s="215" customFormat="1" ht="24" customHeight="1" thickBot="1" x14ac:dyDescent="0.25">
      <c r="A5" s="137" t="s">
        <v>8</v>
      </c>
      <c r="B5" s="213"/>
      <c r="C5" s="269"/>
      <c r="D5" s="269"/>
      <c r="E5" s="269"/>
      <c r="F5" s="269"/>
      <c r="G5" s="220"/>
      <c r="H5" s="217"/>
      <c r="I5" s="250" t="s">
        <v>65</v>
      </c>
      <c r="J5" s="251"/>
      <c r="K5" s="251"/>
      <c r="L5" s="252"/>
      <c r="M5" s="144"/>
    </row>
    <row r="6" spans="1:13" s="215" customFormat="1" ht="8.1" customHeight="1" thickBot="1" x14ac:dyDescent="0.25">
      <c r="A6" s="219"/>
      <c r="B6" s="218"/>
      <c r="C6" s="218"/>
      <c r="D6" s="218"/>
      <c r="E6" s="218"/>
      <c r="F6" s="218"/>
      <c r="G6" s="218"/>
      <c r="H6" s="217"/>
    </row>
    <row r="7" spans="1:13" s="215" customFormat="1" ht="17.100000000000001" customHeight="1" thickBot="1" x14ac:dyDescent="0.25">
      <c r="A7" s="211" t="s">
        <v>91</v>
      </c>
      <c r="B7" s="210"/>
      <c r="C7" s="209"/>
      <c r="D7" s="209"/>
      <c r="E7" s="209"/>
      <c r="F7" s="209"/>
      <c r="G7" s="209"/>
      <c r="H7" s="216"/>
      <c r="I7" s="250" t="s">
        <v>64</v>
      </c>
      <c r="J7" s="251"/>
      <c r="K7" s="251"/>
      <c r="L7" s="252"/>
      <c r="M7" s="144"/>
    </row>
    <row r="8" spans="1:13" ht="17.100000000000001" customHeight="1" thickBot="1" x14ac:dyDescent="0.25">
      <c r="A8" s="214" t="s">
        <v>9</v>
      </c>
      <c r="B8" s="213"/>
      <c r="C8" s="209"/>
      <c r="D8" s="209"/>
      <c r="E8" s="209"/>
      <c r="F8" s="209"/>
      <c r="G8" s="209"/>
      <c r="H8" s="208"/>
      <c r="K8" s="253" t="s">
        <v>90</v>
      </c>
      <c r="L8" s="254"/>
      <c r="M8" s="207"/>
    </row>
    <row r="9" spans="1:13" ht="17.100000000000001" customHeight="1" x14ac:dyDescent="0.2">
      <c r="A9" s="211" t="s">
        <v>11</v>
      </c>
      <c r="B9" s="210"/>
      <c r="C9" s="209"/>
      <c r="D9" s="209"/>
      <c r="E9" s="209"/>
      <c r="F9" s="209"/>
      <c r="G9" s="209"/>
      <c r="H9" s="208"/>
      <c r="I9" s="208"/>
      <c r="J9" s="73" t="s">
        <v>6</v>
      </c>
    </row>
    <row r="10" spans="1:13" ht="17.100000000000001" customHeight="1" x14ac:dyDescent="0.2">
      <c r="A10" s="211" t="s">
        <v>12</v>
      </c>
      <c r="B10" s="210"/>
      <c r="C10" s="209"/>
      <c r="D10" s="209"/>
      <c r="E10" s="209"/>
      <c r="F10" s="209"/>
      <c r="G10" s="209"/>
      <c r="H10" s="208"/>
      <c r="I10" s="208"/>
      <c r="J10" s="151" t="s">
        <v>0</v>
      </c>
      <c r="K10" s="152"/>
      <c r="L10" s="152"/>
      <c r="M10" s="152"/>
    </row>
    <row r="11" spans="1:13" ht="17.100000000000001" customHeight="1" x14ac:dyDescent="0.2">
      <c r="A11" s="223"/>
      <c r="H11" s="208"/>
      <c r="I11" s="208"/>
      <c r="J11" s="154" t="s">
        <v>1</v>
      </c>
      <c r="K11" s="154"/>
      <c r="L11" s="154"/>
      <c r="M11" s="154"/>
    </row>
    <row r="12" spans="1:13" ht="17.100000000000001" customHeight="1" x14ac:dyDescent="0.2">
      <c r="A12" s="223"/>
      <c r="H12" s="208"/>
      <c r="I12" s="208"/>
      <c r="J12" s="154" t="s">
        <v>2</v>
      </c>
      <c r="K12" s="154"/>
      <c r="L12" s="154"/>
      <c r="M12" s="154"/>
    </row>
    <row r="13" spans="1:13" ht="17.100000000000001" customHeight="1" x14ac:dyDescent="0.2">
      <c r="A13" s="223"/>
      <c r="H13" s="208"/>
      <c r="I13" s="208"/>
      <c r="J13" s="154" t="s">
        <v>3</v>
      </c>
      <c r="K13" s="154"/>
      <c r="L13" s="154"/>
      <c r="M13" s="154"/>
    </row>
    <row r="14" spans="1:13" ht="17.100000000000001" customHeight="1" x14ac:dyDescent="0.2">
      <c r="A14" s="223"/>
      <c r="H14" s="208"/>
      <c r="I14" s="208"/>
      <c r="J14" s="154" t="s">
        <v>4</v>
      </c>
      <c r="K14" s="154"/>
      <c r="L14" s="154"/>
      <c r="M14" s="154"/>
    </row>
    <row r="15" spans="1:13" ht="17.100000000000001" customHeight="1" x14ac:dyDescent="0.2">
      <c r="A15" s="223"/>
      <c r="H15" s="208"/>
      <c r="I15" s="208"/>
      <c r="J15" s="154" t="s">
        <v>5</v>
      </c>
      <c r="K15" s="154"/>
      <c r="L15" s="154"/>
      <c r="M15" s="154"/>
    </row>
    <row r="16" spans="1:13" ht="17.100000000000001" customHeight="1" x14ac:dyDescent="0.2">
      <c r="H16" s="206"/>
      <c r="I16" s="206"/>
    </row>
    <row r="17" spans="1:13" ht="15.95" customHeight="1" thickBot="1" x14ac:dyDescent="0.25">
      <c r="H17" s="206"/>
      <c r="I17" s="206"/>
      <c r="J17" s="205" t="s">
        <v>21</v>
      </c>
      <c r="K17" s="255" t="s">
        <v>89</v>
      </c>
      <c r="L17" s="256"/>
      <c r="M17" s="257"/>
    </row>
    <row r="18" spans="1:13" ht="210" customHeight="1" x14ac:dyDescent="0.2">
      <c r="A18" s="232" t="s">
        <v>88</v>
      </c>
      <c r="B18" s="244" t="s">
        <v>87</v>
      </c>
      <c r="C18" s="244"/>
      <c r="D18" s="244"/>
      <c r="E18" s="244"/>
      <c r="F18" s="244"/>
      <c r="G18" s="244"/>
      <c r="H18" s="244"/>
      <c r="I18" s="244"/>
      <c r="J18" s="259"/>
      <c r="K18" s="259" t="s">
        <v>86</v>
      </c>
      <c r="L18" s="262">
        <f>SUM(C20+D20+E20+F20+G20+H20)/6</f>
        <v>0</v>
      </c>
      <c r="M18" s="237">
        <f>MAX(0,L18*0.6)</f>
        <v>0</v>
      </c>
    </row>
    <row r="19" spans="1:13" ht="21.95" customHeight="1" x14ac:dyDescent="0.2">
      <c r="A19" s="258"/>
      <c r="B19" s="203"/>
      <c r="C19" s="204" t="s">
        <v>52</v>
      </c>
      <c r="D19" s="204" t="s">
        <v>80</v>
      </c>
      <c r="E19" s="204" t="s">
        <v>81</v>
      </c>
      <c r="F19" s="204" t="s">
        <v>53</v>
      </c>
      <c r="G19" s="204" t="s">
        <v>54</v>
      </c>
      <c r="H19" s="204" t="s">
        <v>55</v>
      </c>
      <c r="I19" s="203"/>
      <c r="J19" s="260"/>
      <c r="K19" s="260"/>
      <c r="L19" s="263"/>
      <c r="M19" s="265"/>
    </row>
    <row r="20" spans="1:13" ht="55.5" customHeight="1" thickBot="1" x14ac:dyDescent="0.25">
      <c r="A20" s="233"/>
      <c r="B20" s="201"/>
      <c r="C20" s="202"/>
      <c r="D20" s="202"/>
      <c r="E20" s="202"/>
      <c r="F20" s="202"/>
      <c r="G20" s="202"/>
      <c r="H20" s="202"/>
      <c r="I20" s="201"/>
      <c r="J20" s="261"/>
      <c r="K20" s="261"/>
      <c r="L20" s="264"/>
      <c r="M20" s="238"/>
    </row>
    <row r="21" spans="1:13" ht="126" customHeight="1" x14ac:dyDescent="0.2">
      <c r="A21" s="232" t="s">
        <v>85</v>
      </c>
      <c r="B21" s="234" t="s">
        <v>92</v>
      </c>
      <c r="C21" s="235"/>
      <c r="D21" s="235"/>
      <c r="E21" s="235"/>
      <c r="F21" s="235"/>
      <c r="G21" s="235"/>
      <c r="H21" s="235"/>
      <c r="I21" s="236"/>
      <c r="J21" s="200"/>
      <c r="K21" s="200" t="s">
        <v>56</v>
      </c>
      <c r="L21" s="199"/>
      <c r="M21" s="237">
        <f>MAX(0,(L21-L22)*0.25)</f>
        <v>0</v>
      </c>
    </row>
    <row r="22" spans="1:13" ht="29.25" customHeight="1" thickBot="1" x14ac:dyDescent="0.25">
      <c r="A22" s="233"/>
      <c r="B22" s="239" t="s">
        <v>83</v>
      </c>
      <c r="C22" s="240"/>
      <c r="D22" s="198"/>
      <c r="E22" s="198"/>
      <c r="F22" s="198"/>
      <c r="G22" s="198"/>
      <c r="H22" s="198"/>
      <c r="I22" s="197"/>
      <c r="J22" s="196"/>
      <c r="K22" s="195"/>
      <c r="L22" s="194">
        <f>SUM(D22:H22)</f>
        <v>0</v>
      </c>
      <c r="M22" s="238"/>
    </row>
    <row r="23" spans="1:13" ht="129" customHeight="1" x14ac:dyDescent="0.2">
      <c r="A23" s="241" t="s">
        <v>57</v>
      </c>
      <c r="B23" s="243" t="s">
        <v>84</v>
      </c>
      <c r="C23" s="244"/>
      <c r="D23" s="235"/>
      <c r="E23" s="235"/>
      <c r="F23" s="235"/>
      <c r="G23" s="235"/>
      <c r="H23" s="235"/>
      <c r="I23" s="245"/>
      <c r="J23" s="193"/>
      <c r="K23" s="193" t="s">
        <v>82</v>
      </c>
      <c r="L23" s="128"/>
      <c r="M23" s="246">
        <f>MAX(0,(L23-L24)*0.15)</f>
        <v>0</v>
      </c>
    </row>
    <row r="24" spans="1:13" ht="22.5" customHeight="1" thickBot="1" x14ac:dyDescent="0.25">
      <c r="A24" s="242"/>
      <c r="B24" s="248" t="s">
        <v>83</v>
      </c>
      <c r="C24" s="249"/>
      <c r="D24" s="192"/>
      <c r="E24" s="192"/>
      <c r="F24" s="192"/>
      <c r="G24" s="192"/>
      <c r="H24" s="192"/>
      <c r="I24" s="191"/>
      <c r="J24" s="190"/>
      <c r="K24" s="189"/>
      <c r="L24" s="188">
        <f>SUM(D24:H24)</f>
        <v>0</v>
      </c>
      <c r="M24" s="247"/>
    </row>
    <row r="25" spans="1:13" ht="17.100000000000001" customHeight="1" thickBot="1" x14ac:dyDescent="0.25">
      <c r="A25" s="187"/>
      <c r="B25" s="187"/>
      <c r="C25" s="187"/>
      <c r="D25" s="187"/>
      <c r="E25" s="187"/>
      <c r="F25" s="187"/>
      <c r="G25" s="187"/>
      <c r="H25" s="187"/>
      <c r="I25" s="187"/>
      <c r="J25" s="187"/>
      <c r="K25" s="187"/>
      <c r="L25" s="187"/>
      <c r="M25" s="187"/>
    </row>
    <row r="26" spans="1:13" ht="24" customHeight="1" thickBot="1" x14ac:dyDescent="0.25">
      <c r="I26" s="110" t="s">
        <v>25</v>
      </c>
      <c r="J26" s="111"/>
      <c r="K26" s="111"/>
      <c r="L26" s="111"/>
      <c r="M26" s="186">
        <f>SUM(M18:M23)</f>
        <v>0</v>
      </c>
    </row>
    <row r="27" spans="1:13" ht="18.75" customHeight="1" x14ac:dyDescent="0.2"/>
    <row r="28" spans="1:13" ht="18" customHeight="1" x14ac:dyDescent="0.2"/>
    <row r="29" spans="1:13" ht="18" customHeight="1" x14ac:dyDescent="0.2"/>
    <row r="30" spans="1:13" ht="12.75" customHeight="1" x14ac:dyDescent="0.2">
      <c r="A30" s="112" t="s">
        <v>23</v>
      </c>
      <c r="B30" s="147"/>
      <c r="C30" s="148"/>
      <c r="D30" s="113"/>
      <c r="E30" s="113"/>
      <c r="F30" s="149"/>
      <c r="H30" s="109" t="s">
        <v>19</v>
      </c>
      <c r="I30" s="109"/>
      <c r="J30" s="109"/>
      <c r="K30" s="115"/>
      <c r="L30" s="150"/>
      <c r="M30" s="115"/>
    </row>
    <row r="31" spans="1:13" ht="18" customHeight="1" x14ac:dyDescent="0.2"/>
    <row r="32" spans="1:13" ht="18" customHeight="1" x14ac:dyDescent="0.2">
      <c r="M32" s="180"/>
    </row>
    <row r="33" spans="2:13" x14ac:dyDescent="0.2">
      <c r="B33" s="114"/>
      <c r="C33" s="114"/>
      <c r="D33" s="114"/>
      <c r="E33" s="114"/>
      <c r="F33" s="185"/>
      <c r="H33" s="184"/>
      <c r="I33" s="184"/>
      <c r="J33" s="184"/>
      <c r="K33" s="183"/>
      <c r="L33" s="182"/>
      <c r="M33" s="181"/>
    </row>
    <row r="34" spans="2:13" x14ac:dyDescent="0.2">
      <c r="B34" s="114"/>
      <c r="C34" s="114"/>
      <c r="D34" s="114"/>
      <c r="E34" s="114"/>
      <c r="F34" s="185"/>
      <c r="H34" s="184"/>
      <c r="I34" s="184"/>
      <c r="J34" s="184"/>
      <c r="K34" s="183"/>
      <c r="L34" s="182"/>
      <c r="M34" s="181"/>
    </row>
    <row r="35" spans="2:13" x14ac:dyDescent="0.2">
      <c r="M35" s="180"/>
    </row>
  </sheetData>
  <mergeCells count="23">
    <mergeCell ref="A2:I2"/>
    <mergeCell ref="K2:L2"/>
    <mergeCell ref="C4:F4"/>
    <mergeCell ref="C5:F5"/>
    <mergeCell ref="I4:L4"/>
    <mergeCell ref="I5:L5"/>
    <mergeCell ref="I7:L7"/>
    <mergeCell ref="K8:L8"/>
    <mergeCell ref="K17:M17"/>
    <mergeCell ref="A18:A20"/>
    <mergeCell ref="B18:I18"/>
    <mergeCell ref="J18:J20"/>
    <mergeCell ref="K18:K20"/>
    <mergeCell ref="L18:L20"/>
    <mergeCell ref="M18:M20"/>
    <mergeCell ref="A21:A22"/>
    <mergeCell ref="B21:I21"/>
    <mergeCell ref="M21:M22"/>
    <mergeCell ref="B22:C22"/>
    <mergeCell ref="A23:A24"/>
    <mergeCell ref="B23:I23"/>
    <mergeCell ref="M23:M24"/>
    <mergeCell ref="B24:C24"/>
  </mergeCells>
  <pageMargins left="0.62592592592592589" right="0.15748031496062992" top="0.98425196850393704" bottom="0.39370078740157483" header="0.43307086614173229" footer="0.19685039370078741"/>
  <pageSetup paperSize="9" scale="74" orientation="portrait" r:id="rId1"/>
  <headerFooter alignWithMargins="0">
    <oddHeader>&amp;L&amp;G&amp;C&amp;"Verdana,Regular"&amp;12                   SCORESHEET FOR SQUAD COMPETITION</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opLeftCell="A4" zoomScaleNormal="100" workbookViewId="0">
      <selection activeCell="H12" sqref="H12"/>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11" width="7.28515625" style="1" customWidth="1"/>
    <col min="12" max="12" width="10.5703125" style="1" customWidth="1"/>
    <col min="13" max="16384" width="9.140625" style="1"/>
  </cols>
  <sheetData>
    <row r="1" spans="1:13" s="73" customFormat="1" ht="24" customHeight="1" thickBot="1" x14ac:dyDescent="0.25">
      <c r="J1" s="267" t="s">
        <v>68</v>
      </c>
      <c r="K1" s="268"/>
      <c r="L1" s="136"/>
    </row>
    <row r="2" spans="1:13" s="134" customFormat="1" ht="24" customHeight="1" thickBot="1" x14ac:dyDescent="0.25">
      <c r="A2" s="266" t="s">
        <v>26</v>
      </c>
      <c r="B2" s="266"/>
      <c r="C2" s="266"/>
      <c r="D2" s="266"/>
      <c r="E2" s="266"/>
      <c r="F2" s="132"/>
      <c r="G2" s="132"/>
      <c r="H2" s="132"/>
      <c r="I2" s="133"/>
      <c r="J2" s="133"/>
      <c r="K2" s="133"/>
      <c r="L2" s="133"/>
    </row>
    <row r="3" spans="1:13" s="73" customFormat="1" ht="21.75" customHeight="1" thickBot="1" x14ac:dyDescent="0.25">
      <c r="A3" s="135"/>
      <c r="B3" s="134"/>
      <c r="C3" s="134"/>
      <c r="I3" s="270" t="s">
        <v>66</v>
      </c>
      <c r="J3" s="271"/>
      <c r="K3" s="272"/>
      <c r="L3" s="136"/>
    </row>
    <row r="4" spans="1:13" s="73" customFormat="1" ht="24" customHeight="1" thickBot="1" x14ac:dyDescent="0.25">
      <c r="A4" s="137" t="s">
        <v>7</v>
      </c>
      <c r="B4" s="112"/>
      <c r="C4" s="276"/>
      <c r="D4" s="276"/>
      <c r="E4" s="276"/>
      <c r="F4" s="276"/>
      <c r="G4" s="138"/>
      <c r="H4" s="134"/>
      <c r="I4" s="250" t="s">
        <v>65</v>
      </c>
      <c r="J4" s="251"/>
      <c r="K4" s="252"/>
      <c r="L4" s="144"/>
    </row>
    <row r="5" spans="1:13" s="73" customFormat="1" ht="24" customHeight="1" thickBot="1" x14ac:dyDescent="0.25">
      <c r="A5" s="137" t="s">
        <v>8</v>
      </c>
      <c r="B5" s="109"/>
      <c r="C5" s="276"/>
      <c r="D5" s="276"/>
      <c r="E5" s="276"/>
      <c r="F5" s="276"/>
      <c r="G5" s="138"/>
      <c r="H5" s="139"/>
      <c r="I5" s="250" t="s">
        <v>64</v>
      </c>
      <c r="J5" s="251"/>
      <c r="K5" s="252"/>
      <c r="L5" s="144"/>
    </row>
    <row r="6" spans="1:13" s="73" customFormat="1" ht="15.75" customHeight="1" x14ac:dyDescent="0.2">
      <c r="A6" s="140"/>
      <c r="B6" s="114"/>
      <c r="C6" s="114"/>
      <c r="D6" s="114"/>
      <c r="E6" s="114"/>
      <c r="F6" s="114"/>
      <c r="G6" s="114"/>
      <c r="H6" s="139"/>
      <c r="I6" s="73" t="s">
        <v>6</v>
      </c>
    </row>
    <row r="7" spans="1:13" s="73" customFormat="1" ht="17.100000000000001" customHeight="1" x14ac:dyDescent="0.2">
      <c r="A7" s="141" t="s">
        <v>10</v>
      </c>
      <c r="B7" s="142"/>
      <c r="C7" s="143"/>
      <c r="D7" s="143"/>
      <c r="E7" s="143"/>
      <c r="F7" s="143"/>
      <c r="G7" s="143"/>
      <c r="H7" s="146"/>
      <c r="I7" s="151" t="s">
        <v>0</v>
      </c>
      <c r="J7" s="152"/>
      <c r="K7" s="152"/>
      <c r="L7" s="152"/>
      <c r="M7" s="153"/>
    </row>
    <row r="8" spans="1:13" s="73" customFormat="1" ht="17.100000000000001" customHeight="1" x14ac:dyDescent="0.2">
      <c r="A8" s="145" t="s">
        <v>9</v>
      </c>
      <c r="B8" s="109"/>
      <c r="C8" s="143"/>
      <c r="D8" s="143"/>
      <c r="E8" s="143"/>
      <c r="F8" s="143"/>
      <c r="G8" s="143"/>
      <c r="H8" s="146"/>
      <c r="I8" s="154" t="s">
        <v>1</v>
      </c>
      <c r="J8" s="154"/>
      <c r="K8" s="154"/>
      <c r="L8" s="154"/>
      <c r="M8" s="153"/>
    </row>
    <row r="9" spans="1:13" s="73" customFormat="1" ht="17.100000000000001" customHeight="1" x14ac:dyDescent="0.2">
      <c r="A9" s="141" t="s">
        <v>11</v>
      </c>
      <c r="B9" s="142"/>
      <c r="C9" s="143"/>
      <c r="D9" s="143"/>
      <c r="E9" s="143"/>
      <c r="F9" s="143"/>
      <c r="G9" s="143"/>
      <c r="H9" s="146"/>
      <c r="I9" s="154" t="s">
        <v>2</v>
      </c>
      <c r="J9" s="154"/>
      <c r="K9" s="154"/>
      <c r="L9" s="154"/>
      <c r="M9" s="153"/>
    </row>
    <row r="10" spans="1:13" s="73" customFormat="1" ht="17.100000000000001" customHeight="1" x14ac:dyDescent="0.2">
      <c r="A10" s="141" t="s">
        <v>12</v>
      </c>
      <c r="B10" s="142"/>
      <c r="C10" s="143"/>
      <c r="D10" s="143"/>
      <c r="E10" s="143"/>
      <c r="F10" s="143"/>
      <c r="G10" s="143"/>
      <c r="H10" s="146"/>
      <c r="I10" s="154" t="s">
        <v>3</v>
      </c>
      <c r="J10" s="154"/>
      <c r="K10" s="154"/>
      <c r="L10" s="154"/>
      <c r="M10" s="153"/>
    </row>
    <row r="11" spans="1:13" s="73" customFormat="1" ht="17.100000000000001" customHeight="1" x14ac:dyDescent="0.2">
      <c r="A11" s="155"/>
      <c r="B11" s="114"/>
      <c r="C11" s="156"/>
      <c r="D11" s="156"/>
      <c r="E11" s="156"/>
      <c r="F11" s="156"/>
      <c r="G11" s="156"/>
      <c r="H11" s="146"/>
      <c r="I11" s="154" t="s">
        <v>4</v>
      </c>
      <c r="J11" s="154"/>
      <c r="K11" s="154"/>
      <c r="L11" s="154"/>
      <c r="M11" s="153"/>
    </row>
    <row r="12" spans="1:13" s="73" customFormat="1" ht="17.100000000000001" customHeight="1" x14ac:dyDescent="0.2">
      <c r="A12" s="155"/>
      <c r="B12" s="114"/>
      <c r="C12" s="156"/>
      <c r="D12" s="156"/>
      <c r="E12" s="156"/>
      <c r="F12" s="156"/>
      <c r="G12" s="156"/>
      <c r="H12" s="146"/>
      <c r="I12" s="154" t="s">
        <v>5</v>
      </c>
      <c r="J12" s="154"/>
      <c r="K12" s="154"/>
      <c r="L12" s="154"/>
      <c r="M12" s="153"/>
    </row>
    <row r="13" spans="1:13" ht="17.100000000000001" customHeight="1" x14ac:dyDescent="0.2">
      <c r="H13" s="19"/>
      <c r="I13" s="27"/>
      <c r="J13" s="27"/>
      <c r="K13" s="27"/>
      <c r="L13" s="27"/>
    </row>
    <row r="14" spans="1:13" ht="21.75" customHeight="1" x14ac:dyDescent="0.2">
      <c r="A14" s="34"/>
      <c r="B14" s="33"/>
      <c r="C14" s="10"/>
      <c r="D14" s="10"/>
      <c r="E14" s="10"/>
      <c r="F14" s="10"/>
      <c r="G14" s="10"/>
      <c r="H14" s="10"/>
      <c r="I14" s="10"/>
      <c r="J14" s="10"/>
      <c r="K14" s="10"/>
      <c r="L14" s="10"/>
    </row>
    <row r="15" spans="1:13" ht="15.75" customHeight="1" x14ac:dyDescent="0.2">
      <c r="F15" s="22">
        <v>1</v>
      </c>
      <c r="G15" s="22">
        <v>2</v>
      </c>
      <c r="H15" s="22">
        <v>3</v>
      </c>
      <c r="I15" s="22">
        <v>4</v>
      </c>
      <c r="J15" s="22">
        <v>5</v>
      </c>
      <c r="K15" s="22">
        <v>6</v>
      </c>
      <c r="L15" s="22" t="s">
        <v>18</v>
      </c>
    </row>
    <row r="16" spans="1:13" ht="27.95" customHeight="1" x14ac:dyDescent="0.2">
      <c r="A16" s="279"/>
      <c r="B16" s="277" t="s">
        <v>13</v>
      </c>
      <c r="C16" s="278"/>
      <c r="D16" s="157"/>
      <c r="E16" s="158"/>
      <c r="F16" s="116"/>
      <c r="G16" s="116"/>
      <c r="H16" s="116"/>
      <c r="I16" s="116"/>
      <c r="J16" s="116"/>
      <c r="K16" s="116"/>
      <c r="L16" s="23">
        <f>SUM(F16:K16)</f>
        <v>0</v>
      </c>
    </row>
    <row r="17" spans="1:12" ht="27.95" customHeight="1" x14ac:dyDescent="0.2">
      <c r="A17" s="279"/>
      <c r="B17" s="277" t="s">
        <v>71</v>
      </c>
      <c r="C17" s="278"/>
      <c r="D17" s="157"/>
      <c r="E17" s="158"/>
      <c r="F17" s="116"/>
      <c r="G17" s="116"/>
      <c r="H17" s="116"/>
      <c r="I17" s="116"/>
      <c r="J17" s="116"/>
      <c r="K17" s="116"/>
      <c r="L17" s="23">
        <f t="shared" ref="L17:L22" si="0">SUM(F17:K17)</f>
        <v>0</v>
      </c>
    </row>
    <row r="18" spans="1:12" ht="27.95" customHeight="1" x14ac:dyDescent="0.2">
      <c r="B18" s="280" t="s">
        <v>16</v>
      </c>
      <c r="C18" s="274"/>
      <c r="D18" s="157"/>
      <c r="E18" s="158"/>
      <c r="F18" s="116"/>
      <c r="G18" s="116"/>
      <c r="H18" s="116"/>
      <c r="I18" s="116"/>
      <c r="J18" s="116"/>
      <c r="K18" s="116"/>
      <c r="L18" s="23">
        <f t="shared" si="0"/>
        <v>0</v>
      </c>
    </row>
    <row r="19" spans="1:12" ht="27.95" customHeight="1" x14ac:dyDescent="0.2">
      <c r="B19" s="277" t="s">
        <v>17</v>
      </c>
      <c r="C19" s="278"/>
      <c r="D19" s="157"/>
      <c r="E19" s="158"/>
      <c r="F19" s="116"/>
      <c r="G19" s="116"/>
      <c r="H19" s="116"/>
      <c r="I19" s="116"/>
      <c r="J19" s="116"/>
      <c r="K19" s="116"/>
      <c r="L19" s="23">
        <f t="shared" si="0"/>
        <v>0</v>
      </c>
    </row>
    <row r="20" spans="1:12" ht="27.95" customHeight="1" x14ac:dyDescent="0.2">
      <c r="B20" s="131" t="s">
        <v>72</v>
      </c>
      <c r="C20" s="159"/>
      <c r="D20" s="157"/>
      <c r="E20" s="158"/>
      <c r="F20" s="116"/>
      <c r="G20" s="116"/>
      <c r="H20" s="116"/>
      <c r="I20" s="116"/>
      <c r="J20" s="116"/>
      <c r="K20" s="116"/>
      <c r="L20" s="23">
        <f t="shared" si="0"/>
        <v>0</v>
      </c>
    </row>
    <row r="21" spans="1:12" ht="27.95" customHeight="1" x14ac:dyDescent="0.2">
      <c r="B21" s="277" t="s">
        <v>15</v>
      </c>
      <c r="C21" s="278"/>
      <c r="D21" s="157"/>
      <c r="E21" s="158"/>
      <c r="F21" s="116"/>
      <c r="G21" s="116"/>
      <c r="H21" s="116"/>
      <c r="I21" s="116"/>
      <c r="J21" s="116"/>
      <c r="K21" s="116"/>
      <c r="L21" s="23">
        <f t="shared" si="0"/>
        <v>0</v>
      </c>
    </row>
    <row r="22" spans="1:12" ht="27.95" customHeight="1" x14ac:dyDescent="0.2">
      <c r="B22" s="273" t="s">
        <v>73</v>
      </c>
      <c r="C22" s="274"/>
      <c r="D22" s="274"/>
      <c r="E22" s="275"/>
      <c r="F22" s="116"/>
      <c r="G22" s="116"/>
      <c r="H22" s="116"/>
      <c r="I22" s="116"/>
      <c r="J22" s="116"/>
      <c r="K22" s="116"/>
      <c r="L22" s="23">
        <f t="shared" si="0"/>
        <v>0</v>
      </c>
    </row>
    <row r="23" spans="1:12" ht="14.25" customHeight="1" x14ac:dyDescent="0.2">
      <c r="L23" s="70"/>
    </row>
    <row r="24" spans="1:12" ht="15.75" customHeight="1" thickBot="1" x14ac:dyDescent="0.25">
      <c r="B24" s="6" t="s">
        <v>21</v>
      </c>
      <c r="C24" s="7"/>
      <c r="D24" s="7"/>
      <c r="E24" s="7"/>
      <c r="F24" s="7"/>
      <c r="G24" s="7"/>
      <c r="H24" s="8"/>
      <c r="K24" s="15" t="s">
        <v>27</v>
      </c>
      <c r="L24" s="23">
        <f>SUM(L16:L22)</f>
        <v>0</v>
      </c>
    </row>
    <row r="25" spans="1:12" ht="18" customHeight="1" thickBot="1" x14ac:dyDescent="0.25">
      <c r="B25" s="9"/>
      <c r="C25" s="10"/>
      <c r="D25" s="10"/>
      <c r="E25" s="10"/>
      <c r="F25" s="10"/>
      <c r="G25" s="10"/>
      <c r="H25" s="11"/>
      <c r="J25" s="64"/>
      <c r="K25" s="32" t="s">
        <v>58</v>
      </c>
      <c r="L25" s="117">
        <f>ROUND(+L24/6,3)</f>
        <v>0</v>
      </c>
    </row>
    <row r="26" spans="1:12" x14ac:dyDescent="0.2">
      <c r="B26" s="9"/>
      <c r="C26" s="10"/>
      <c r="D26" s="10"/>
      <c r="E26" s="10"/>
      <c r="F26" s="10"/>
      <c r="G26" s="10"/>
      <c r="H26" s="11"/>
      <c r="I26" s="12"/>
      <c r="J26" s="20"/>
      <c r="L26" s="21"/>
    </row>
    <row r="27" spans="1:12" x14ac:dyDescent="0.2">
      <c r="B27" s="13"/>
      <c r="C27" s="2"/>
      <c r="D27" s="2"/>
      <c r="E27" s="2"/>
      <c r="F27" s="2"/>
      <c r="G27" s="2"/>
      <c r="H27" s="14"/>
      <c r="J27" s="10"/>
      <c r="K27" s="32" t="s">
        <v>59</v>
      </c>
      <c r="L27" s="20"/>
    </row>
    <row r="28" spans="1:12" ht="17.25" customHeight="1" thickBot="1" x14ac:dyDescent="0.25"/>
    <row r="29" spans="1:12" ht="24" customHeight="1" thickBot="1" x14ac:dyDescent="0.25">
      <c r="H29" s="24"/>
      <c r="I29" s="67" t="s">
        <v>60</v>
      </c>
      <c r="J29" s="68"/>
      <c r="K29" s="69"/>
      <c r="L29" s="118">
        <f>ROUND(+L25/7,3)</f>
        <v>0</v>
      </c>
    </row>
    <row r="30" spans="1:12" ht="18" customHeight="1" x14ac:dyDescent="0.2">
      <c r="B30" s="10"/>
      <c r="C30" s="10"/>
      <c r="D30" s="10"/>
      <c r="E30" s="10"/>
      <c r="F30" s="17"/>
      <c r="H30" s="24"/>
      <c r="I30" s="24"/>
      <c r="J30" s="25"/>
      <c r="K30" s="15"/>
      <c r="L30" s="29"/>
    </row>
    <row r="31" spans="1:12" ht="18" customHeight="1" x14ac:dyDescent="0.2">
      <c r="B31" s="10"/>
      <c r="C31" s="10"/>
      <c r="D31" s="10"/>
      <c r="E31" s="10"/>
      <c r="F31" s="17"/>
      <c r="H31" s="24"/>
      <c r="I31" s="24"/>
      <c r="J31" s="25"/>
      <c r="K31" s="15"/>
      <c r="L31" s="29"/>
    </row>
    <row r="32" spans="1:12" ht="18" customHeight="1" x14ac:dyDescent="0.2"/>
    <row r="33" spans="1:12" ht="18" customHeight="1" x14ac:dyDescent="0.2"/>
    <row r="34" spans="1:12" ht="18" customHeight="1" x14ac:dyDescent="0.2">
      <c r="B34" s="10"/>
      <c r="C34" s="10"/>
      <c r="D34" s="10"/>
      <c r="E34" s="10"/>
      <c r="F34" s="17"/>
      <c r="H34" s="24"/>
      <c r="I34" s="24"/>
      <c r="J34" s="25"/>
      <c r="K34" s="15"/>
      <c r="L34" s="29"/>
    </row>
    <row r="37" spans="1:12" s="73" customFormat="1" ht="12.75" customHeight="1" x14ac:dyDescent="0.2">
      <c r="A37" s="112" t="s">
        <v>23</v>
      </c>
      <c r="B37" s="147"/>
      <c r="C37" s="148"/>
      <c r="D37" s="113"/>
      <c r="E37" s="113"/>
      <c r="F37" s="149"/>
      <c r="H37" s="109" t="s">
        <v>19</v>
      </c>
      <c r="I37" s="109"/>
      <c r="J37" s="115"/>
      <c r="K37" s="150"/>
      <c r="L37" s="115"/>
    </row>
    <row r="42" spans="1:12" ht="12" customHeight="1" x14ac:dyDescent="0.2"/>
    <row r="43" spans="1:12" ht="13.5" customHeight="1" x14ac:dyDescent="0.2"/>
    <row r="44" spans="1:12" ht="10.5" customHeight="1" x14ac:dyDescent="0.2"/>
    <row r="45" spans="1:12" ht="6.75" customHeight="1" x14ac:dyDescent="0.2"/>
    <row r="46" spans="1:12" ht="18" customHeight="1" x14ac:dyDescent="0.2"/>
    <row r="47" spans="1:12" ht="9" customHeight="1" x14ac:dyDescent="0.2"/>
    <row r="49" ht="12.75" customHeight="1" x14ac:dyDescent="0.2"/>
    <row r="50" ht="12.75" customHeight="1" x14ac:dyDescent="0.2"/>
    <row r="53" ht="9" customHeight="1" x14ac:dyDescent="0.2"/>
    <row r="58" ht="10.5" customHeight="1" x14ac:dyDescent="0.2"/>
    <row r="59" ht="15.75" customHeight="1" x14ac:dyDescent="0.2"/>
    <row r="61" ht="18" customHeight="1" x14ac:dyDescent="0.2"/>
  </sheetData>
  <mergeCells count="14">
    <mergeCell ref="B22:E22"/>
    <mergeCell ref="J1:K1"/>
    <mergeCell ref="A2:E2"/>
    <mergeCell ref="I3:K3"/>
    <mergeCell ref="C4:F4"/>
    <mergeCell ref="I4:K4"/>
    <mergeCell ref="C5:F5"/>
    <mergeCell ref="I5:K5"/>
    <mergeCell ref="B16:C16"/>
    <mergeCell ref="B17:C17"/>
    <mergeCell ref="A16:A17"/>
    <mergeCell ref="B18:C18"/>
    <mergeCell ref="B19:C19"/>
    <mergeCell ref="B21:C21"/>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SQUAD COMPETITION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opLeftCell="A4" zoomScaleNormal="100" workbookViewId="0">
      <selection activeCell="B23" sqref="B23"/>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11" width="7.28515625" style="1" customWidth="1"/>
    <col min="12" max="12" width="10.5703125" style="1" customWidth="1"/>
    <col min="13" max="16384" width="9.140625" style="1"/>
  </cols>
  <sheetData>
    <row r="1" spans="1:13" s="73" customFormat="1" ht="24" customHeight="1" thickBot="1" x14ac:dyDescent="0.25">
      <c r="J1" s="267" t="s">
        <v>68</v>
      </c>
      <c r="K1" s="268"/>
      <c r="L1" s="136"/>
    </row>
    <row r="2" spans="1:13" s="134" customFormat="1" ht="24" customHeight="1" thickBot="1" x14ac:dyDescent="0.25">
      <c r="A2" s="266" t="s">
        <v>28</v>
      </c>
      <c r="B2" s="266"/>
      <c r="C2" s="266"/>
      <c r="D2" s="266"/>
      <c r="E2" s="266"/>
      <c r="F2" s="132"/>
      <c r="G2" s="132"/>
      <c r="H2" s="132"/>
      <c r="I2" s="133"/>
      <c r="J2" s="133"/>
      <c r="K2" s="133"/>
      <c r="L2" s="133"/>
    </row>
    <row r="3" spans="1:13" s="73" customFormat="1" ht="21.75" customHeight="1" thickBot="1" x14ac:dyDescent="0.25">
      <c r="A3" s="135"/>
      <c r="B3" s="134"/>
      <c r="C3" s="134"/>
      <c r="I3" s="270" t="s">
        <v>66</v>
      </c>
      <c r="J3" s="271"/>
      <c r="K3" s="272"/>
      <c r="L3" s="136"/>
    </row>
    <row r="4" spans="1:13" s="73" customFormat="1" ht="24" customHeight="1" thickBot="1" x14ac:dyDescent="0.25">
      <c r="A4" s="137" t="s">
        <v>7</v>
      </c>
      <c r="B4" s="112"/>
      <c r="C4" s="276"/>
      <c r="D4" s="276"/>
      <c r="E4" s="276"/>
      <c r="F4" s="276"/>
      <c r="G4" s="138"/>
      <c r="H4" s="134"/>
      <c r="I4" s="250" t="s">
        <v>65</v>
      </c>
      <c r="J4" s="251"/>
      <c r="K4" s="252"/>
      <c r="L4" s="144"/>
    </row>
    <row r="5" spans="1:13" s="73" customFormat="1" ht="24" customHeight="1" thickBot="1" x14ac:dyDescent="0.25">
      <c r="A5" s="137" t="s">
        <v>8</v>
      </c>
      <c r="B5" s="109"/>
      <c r="C5" s="276"/>
      <c r="D5" s="276"/>
      <c r="E5" s="276"/>
      <c r="F5" s="276"/>
      <c r="G5" s="138"/>
      <c r="H5" s="139"/>
      <c r="I5" s="250" t="s">
        <v>64</v>
      </c>
      <c r="J5" s="251"/>
      <c r="K5" s="252"/>
      <c r="L5" s="144"/>
    </row>
    <row r="6" spans="1:13" s="73" customFormat="1" ht="15.75" customHeight="1" x14ac:dyDescent="0.2">
      <c r="A6" s="140"/>
      <c r="B6" s="114"/>
      <c r="C6" s="114"/>
      <c r="D6" s="114"/>
      <c r="E6" s="114"/>
      <c r="F6" s="114"/>
      <c r="G6" s="114"/>
      <c r="H6" s="139"/>
      <c r="I6" s="73" t="s">
        <v>6</v>
      </c>
    </row>
    <row r="7" spans="1:13" s="73" customFormat="1" ht="17.100000000000001" customHeight="1" x14ac:dyDescent="0.2">
      <c r="A7" s="141" t="s">
        <v>10</v>
      </c>
      <c r="B7" s="142"/>
      <c r="C7" s="143"/>
      <c r="D7" s="143"/>
      <c r="E7" s="143"/>
      <c r="F7" s="143"/>
      <c r="G7" s="143"/>
      <c r="H7" s="146"/>
      <c r="I7" s="151" t="s">
        <v>0</v>
      </c>
      <c r="J7" s="152"/>
      <c r="K7" s="152"/>
      <c r="L7" s="152"/>
      <c r="M7" s="153"/>
    </row>
    <row r="8" spans="1:13" s="73" customFormat="1" ht="17.100000000000001" customHeight="1" x14ac:dyDescent="0.2">
      <c r="A8" s="145" t="s">
        <v>9</v>
      </c>
      <c r="B8" s="109"/>
      <c r="C8" s="143"/>
      <c r="D8" s="143"/>
      <c r="E8" s="143"/>
      <c r="F8" s="143"/>
      <c r="G8" s="143"/>
      <c r="H8" s="146"/>
      <c r="I8" s="154" t="s">
        <v>1</v>
      </c>
      <c r="J8" s="154"/>
      <c r="K8" s="154"/>
      <c r="L8" s="154"/>
      <c r="M8" s="153"/>
    </row>
    <row r="9" spans="1:13" s="73" customFormat="1" ht="17.100000000000001" customHeight="1" x14ac:dyDescent="0.2">
      <c r="A9" s="141" t="s">
        <v>11</v>
      </c>
      <c r="B9" s="142"/>
      <c r="C9" s="143"/>
      <c r="D9" s="143"/>
      <c r="E9" s="143"/>
      <c r="F9" s="143"/>
      <c r="G9" s="143"/>
      <c r="H9" s="146"/>
      <c r="I9" s="154" t="s">
        <v>2</v>
      </c>
      <c r="J9" s="154"/>
      <c r="K9" s="154"/>
      <c r="L9" s="154"/>
      <c r="M9" s="153"/>
    </row>
    <row r="10" spans="1:13" s="73" customFormat="1" ht="17.100000000000001" customHeight="1" x14ac:dyDescent="0.2">
      <c r="A10" s="141" t="s">
        <v>12</v>
      </c>
      <c r="B10" s="142"/>
      <c r="C10" s="143"/>
      <c r="D10" s="143"/>
      <c r="E10" s="143"/>
      <c r="F10" s="143"/>
      <c r="G10" s="143"/>
      <c r="H10" s="146"/>
      <c r="I10" s="154" t="s">
        <v>3</v>
      </c>
      <c r="J10" s="154"/>
      <c r="K10" s="154"/>
      <c r="L10" s="154"/>
      <c r="M10" s="153"/>
    </row>
    <row r="11" spans="1:13" s="73" customFormat="1" ht="17.100000000000001" customHeight="1" x14ac:dyDescent="0.2">
      <c r="A11" s="155"/>
      <c r="B11" s="114"/>
      <c r="C11" s="156"/>
      <c r="D11" s="156"/>
      <c r="E11" s="156"/>
      <c r="F11" s="156"/>
      <c r="G11" s="156"/>
      <c r="H11" s="146"/>
      <c r="I11" s="154" t="s">
        <v>4</v>
      </c>
      <c r="J11" s="154"/>
      <c r="K11" s="154"/>
      <c r="L11" s="154"/>
      <c r="M11" s="153"/>
    </row>
    <row r="12" spans="1:13" s="73" customFormat="1" ht="17.100000000000001" customHeight="1" x14ac:dyDescent="0.2">
      <c r="A12" s="155"/>
      <c r="B12" s="114"/>
      <c r="C12" s="156"/>
      <c r="D12" s="156"/>
      <c r="E12" s="156"/>
      <c r="F12" s="156"/>
      <c r="G12" s="156"/>
      <c r="H12" s="146"/>
      <c r="I12" s="154" t="s">
        <v>5</v>
      </c>
      <c r="J12" s="154"/>
      <c r="K12" s="154"/>
      <c r="L12" s="154"/>
      <c r="M12" s="153"/>
    </row>
    <row r="13" spans="1:13" ht="21.75" customHeight="1" x14ac:dyDescent="0.2">
      <c r="A13" s="34"/>
      <c r="B13" s="33"/>
      <c r="C13" s="10"/>
      <c r="D13" s="10"/>
      <c r="E13" s="10"/>
      <c r="F13" s="10"/>
      <c r="G13" s="10"/>
      <c r="H13" s="10"/>
      <c r="I13" s="10"/>
      <c r="J13" s="10"/>
      <c r="K13" s="10"/>
      <c r="L13" s="10"/>
    </row>
    <row r="14" spans="1:13" ht="15.75" customHeight="1" x14ac:dyDescent="0.2">
      <c r="F14" s="22">
        <v>1</v>
      </c>
      <c r="G14" s="22">
        <v>2</v>
      </c>
      <c r="H14" s="22">
        <v>3</v>
      </c>
      <c r="I14" s="22">
        <v>4</v>
      </c>
      <c r="J14" s="22">
        <v>5</v>
      </c>
      <c r="K14" s="22">
        <v>6</v>
      </c>
      <c r="L14" s="22" t="s">
        <v>18</v>
      </c>
    </row>
    <row r="15" spans="1:13" ht="27.95" customHeight="1" x14ac:dyDescent="0.2">
      <c r="A15" s="279"/>
      <c r="B15" s="277" t="s">
        <v>13</v>
      </c>
      <c r="C15" s="281"/>
      <c r="D15" s="281"/>
      <c r="E15" s="26"/>
      <c r="F15" s="116"/>
      <c r="G15" s="116"/>
      <c r="H15" s="116"/>
      <c r="I15" s="116"/>
      <c r="J15" s="116"/>
      <c r="K15" s="116"/>
      <c r="L15" s="23">
        <f>SUM(F15:K15)</f>
        <v>0</v>
      </c>
    </row>
    <row r="16" spans="1:13" ht="27.95" customHeight="1" x14ac:dyDescent="0.2">
      <c r="A16" s="279"/>
      <c r="B16" s="282" t="s">
        <v>14</v>
      </c>
      <c r="C16" s="281"/>
      <c r="D16" s="281"/>
      <c r="E16" s="26"/>
      <c r="F16" s="116"/>
      <c r="G16" s="116"/>
      <c r="H16" s="116"/>
      <c r="I16" s="116"/>
      <c r="J16" s="116"/>
      <c r="K16" s="116"/>
      <c r="L16" s="23">
        <f t="shared" ref="L16:L22" si="0">SUM(F16:K16)</f>
        <v>0</v>
      </c>
    </row>
    <row r="17" spans="2:12" ht="27.95" customHeight="1" x14ac:dyDescent="0.2">
      <c r="B17" s="282" t="s">
        <v>16</v>
      </c>
      <c r="C17" s="281"/>
      <c r="D17" s="281"/>
      <c r="E17" s="26"/>
      <c r="F17" s="116"/>
      <c r="G17" s="116"/>
      <c r="H17" s="116"/>
      <c r="I17" s="116"/>
      <c r="J17" s="116"/>
      <c r="K17" s="116"/>
      <c r="L17" s="23">
        <f t="shared" si="0"/>
        <v>0</v>
      </c>
    </row>
    <row r="18" spans="2:12" ht="27.95" customHeight="1" x14ac:dyDescent="0.2">
      <c r="B18" s="283" t="s">
        <v>24</v>
      </c>
      <c r="C18" s="281"/>
      <c r="D18" s="281"/>
      <c r="E18" s="26"/>
      <c r="F18" s="116"/>
      <c r="G18" s="116"/>
      <c r="H18" s="116"/>
      <c r="I18" s="116"/>
      <c r="J18" s="116"/>
      <c r="K18" s="116"/>
      <c r="L18" s="23">
        <f t="shared" si="0"/>
        <v>0</v>
      </c>
    </row>
    <row r="19" spans="2:12" ht="27.95" customHeight="1" x14ac:dyDescent="0.2">
      <c r="B19" s="277" t="s">
        <v>74</v>
      </c>
      <c r="C19" s="278"/>
      <c r="D19" s="278"/>
      <c r="E19" s="30"/>
      <c r="F19" s="116"/>
      <c r="G19" s="116"/>
      <c r="H19" s="116"/>
      <c r="I19" s="116"/>
      <c r="J19" s="116"/>
      <c r="K19" s="116"/>
      <c r="L19" s="23">
        <f t="shared" si="0"/>
        <v>0</v>
      </c>
    </row>
    <row r="20" spans="2:12" ht="27.95" customHeight="1" x14ac:dyDescent="0.2">
      <c r="B20" s="131" t="s">
        <v>75</v>
      </c>
      <c r="C20" s="159"/>
      <c r="D20" s="157"/>
      <c r="E20" s="26"/>
      <c r="F20" s="116"/>
      <c r="G20" s="116"/>
      <c r="H20" s="116"/>
      <c r="I20" s="116"/>
      <c r="J20" s="116"/>
      <c r="K20" s="116"/>
      <c r="L20" s="23">
        <f t="shared" si="0"/>
        <v>0</v>
      </c>
    </row>
    <row r="21" spans="2:12" ht="27.95" customHeight="1" x14ac:dyDescent="0.2">
      <c r="B21" s="49" t="s">
        <v>17</v>
      </c>
      <c r="C21" s="50"/>
      <c r="D21" s="50"/>
      <c r="E21" s="26"/>
      <c r="F21" s="116"/>
      <c r="G21" s="116"/>
      <c r="H21" s="116"/>
      <c r="I21" s="116"/>
      <c r="J21" s="116"/>
      <c r="K21" s="116"/>
      <c r="L21" s="23">
        <f t="shared" si="0"/>
        <v>0</v>
      </c>
    </row>
    <row r="22" spans="2:12" ht="27.95" customHeight="1" x14ac:dyDescent="0.2">
      <c r="B22" s="273" t="s">
        <v>79</v>
      </c>
      <c r="C22" s="274"/>
      <c r="D22" s="274"/>
      <c r="E22" s="275"/>
      <c r="F22" s="116"/>
      <c r="G22" s="116"/>
      <c r="H22" s="116"/>
      <c r="I22" s="116"/>
      <c r="J22" s="116"/>
      <c r="K22" s="116"/>
      <c r="L22" s="23">
        <f t="shared" si="0"/>
        <v>0</v>
      </c>
    </row>
    <row r="23" spans="2:12" ht="14.25" customHeight="1" x14ac:dyDescent="0.2"/>
    <row r="24" spans="2:12" ht="15.75" customHeight="1" thickBot="1" x14ac:dyDescent="0.25">
      <c r="B24" s="6" t="s">
        <v>21</v>
      </c>
      <c r="C24" s="7"/>
      <c r="D24" s="7"/>
      <c r="E24" s="7"/>
      <c r="F24" s="7"/>
      <c r="G24" s="7"/>
      <c r="H24" s="8"/>
      <c r="K24" s="15" t="s">
        <v>27</v>
      </c>
      <c r="L24" s="23">
        <f>SUM(L15:L22)</f>
        <v>0</v>
      </c>
    </row>
    <row r="25" spans="2:12" ht="18" customHeight="1" thickBot="1" x14ac:dyDescent="0.25">
      <c r="B25" s="9"/>
      <c r="C25" s="10"/>
      <c r="D25" s="10"/>
      <c r="E25" s="10"/>
      <c r="F25" s="10"/>
      <c r="G25" s="10"/>
      <c r="H25" s="11"/>
      <c r="J25" s="64"/>
      <c r="K25" s="64" t="s">
        <v>58</v>
      </c>
      <c r="L25" s="117">
        <f>ROUND(L24/6,3)</f>
        <v>0</v>
      </c>
    </row>
    <row r="26" spans="2:12" x14ac:dyDescent="0.2">
      <c r="B26" s="9"/>
      <c r="C26" s="10"/>
      <c r="D26" s="10"/>
      <c r="E26" s="10"/>
      <c r="F26" s="10"/>
      <c r="G26" s="10"/>
      <c r="H26" s="11"/>
      <c r="I26" s="12"/>
      <c r="J26" s="20"/>
      <c r="K26" s="31"/>
      <c r="L26" s="21"/>
    </row>
    <row r="27" spans="2:12" x14ac:dyDescent="0.2">
      <c r="B27" s="13"/>
      <c r="C27" s="2"/>
      <c r="D27" s="2"/>
      <c r="E27" s="2"/>
      <c r="F27" s="2"/>
      <c r="G27" s="2"/>
      <c r="H27" s="14"/>
      <c r="J27" s="10"/>
      <c r="K27" s="18" t="s">
        <v>61</v>
      </c>
      <c r="L27" s="20"/>
    </row>
    <row r="28" spans="2:12" ht="19.5" customHeight="1" thickBot="1" x14ac:dyDescent="0.25"/>
    <row r="29" spans="2:12" ht="24" customHeight="1" thickBot="1" x14ac:dyDescent="0.25">
      <c r="F29" s="17"/>
      <c r="H29" s="24"/>
      <c r="I29" s="37" t="s">
        <v>60</v>
      </c>
      <c r="J29" s="65"/>
      <c r="K29" s="66"/>
      <c r="L29" s="118">
        <f>ROUND(+L25/8,3)</f>
        <v>0</v>
      </c>
    </row>
    <row r="30" spans="2:12" ht="18" customHeight="1" x14ac:dyDescent="0.2">
      <c r="B30" s="10"/>
      <c r="C30" s="10"/>
      <c r="D30" s="10"/>
      <c r="E30" s="10"/>
      <c r="F30" s="17"/>
      <c r="H30" s="24"/>
      <c r="I30" s="24"/>
      <c r="J30" s="25"/>
      <c r="K30" s="15"/>
      <c r="L30" s="29"/>
    </row>
    <row r="31" spans="2:12" ht="18" customHeight="1" x14ac:dyDescent="0.2">
      <c r="B31" s="10"/>
      <c r="C31" s="10"/>
      <c r="D31" s="10"/>
      <c r="E31" s="10"/>
      <c r="F31" s="17"/>
      <c r="H31" s="24"/>
      <c r="I31" s="24"/>
      <c r="J31" s="25"/>
      <c r="K31" s="15"/>
      <c r="L31" s="29"/>
    </row>
    <row r="37" spans="1:12" s="73" customFormat="1" ht="12.75" customHeight="1" x14ac:dyDescent="0.2">
      <c r="A37" s="112" t="s">
        <v>23</v>
      </c>
      <c r="B37" s="147"/>
      <c r="C37" s="148"/>
      <c r="D37" s="113"/>
      <c r="E37" s="113"/>
      <c r="F37" s="149"/>
      <c r="H37" s="109" t="s">
        <v>19</v>
      </c>
      <c r="I37" s="109"/>
      <c r="J37" s="115"/>
      <c r="K37" s="150"/>
      <c r="L37" s="115"/>
    </row>
  </sheetData>
  <mergeCells count="14">
    <mergeCell ref="B22:E22"/>
    <mergeCell ref="A15:A16"/>
    <mergeCell ref="B15:D15"/>
    <mergeCell ref="B16:D16"/>
    <mergeCell ref="B19:D19"/>
    <mergeCell ref="B17:D17"/>
    <mergeCell ref="B18:D18"/>
    <mergeCell ref="C5:F5"/>
    <mergeCell ref="I5:K5"/>
    <mergeCell ref="J1:K1"/>
    <mergeCell ref="A2:E2"/>
    <mergeCell ref="I3:K3"/>
    <mergeCell ref="C4:F4"/>
    <mergeCell ref="I4:K4"/>
  </mergeCells>
  <pageMargins left="0.78740157480314965" right="0.15748031496062992" top="0.98425196850393704" bottom="0.39370078740157483" header="0.43307086614173229" footer="7.874015748031496E-2"/>
  <pageSetup paperSize="9" orientation="portrait" r:id="rId1"/>
  <headerFooter alignWithMargins="0">
    <oddHeader>&amp;L&amp;G&amp;C&amp;"Verdana,Standard"&amp;12                   SCORESHEET FOR SQUAD COMPETITION</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Normal="100" workbookViewId="0">
      <selection activeCell="F40" sqref="F40"/>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11" width="7.28515625" style="1" customWidth="1"/>
    <col min="12" max="12" width="10.5703125" style="1" customWidth="1"/>
    <col min="13" max="16384" width="9.140625" style="1"/>
  </cols>
  <sheetData>
    <row r="1" spans="1:13" s="73" customFormat="1" ht="24" customHeight="1" thickBot="1" x14ac:dyDescent="0.25">
      <c r="J1" s="267" t="s">
        <v>68</v>
      </c>
      <c r="K1" s="268"/>
      <c r="L1" s="136"/>
    </row>
    <row r="2" spans="1:13" s="134" customFormat="1" ht="24" customHeight="1" thickBot="1" x14ac:dyDescent="0.25">
      <c r="A2" s="266" t="s">
        <v>49</v>
      </c>
      <c r="B2" s="266"/>
      <c r="C2" s="266"/>
      <c r="D2" s="266"/>
      <c r="E2" s="266"/>
      <c r="F2" s="132"/>
      <c r="G2" s="132"/>
      <c r="H2" s="132"/>
      <c r="I2" s="133"/>
      <c r="J2" s="133"/>
      <c r="K2" s="133"/>
      <c r="L2" s="133"/>
    </row>
    <row r="3" spans="1:13" s="73" customFormat="1" ht="21.75" customHeight="1" thickBot="1" x14ac:dyDescent="0.25">
      <c r="A3" s="135"/>
      <c r="B3" s="134"/>
      <c r="C3" s="134"/>
      <c r="I3" s="270" t="s">
        <v>66</v>
      </c>
      <c r="J3" s="271"/>
      <c r="K3" s="272"/>
      <c r="L3" s="136"/>
    </row>
    <row r="4" spans="1:13" s="73" customFormat="1" ht="24" customHeight="1" thickBot="1" x14ac:dyDescent="0.25">
      <c r="A4" s="137" t="s">
        <v>7</v>
      </c>
      <c r="B4" s="112"/>
      <c r="C4" s="276"/>
      <c r="D4" s="276"/>
      <c r="E4" s="276"/>
      <c r="F4" s="276"/>
      <c r="G4" s="138"/>
      <c r="H4" s="134"/>
      <c r="I4" s="250" t="s">
        <v>65</v>
      </c>
      <c r="J4" s="251"/>
      <c r="K4" s="252"/>
      <c r="L4" s="144"/>
    </row>
    <row r="5" spans="1:13" s="73" customFormat="1" ht="24" customHeight="1" thickBot="1" x14ac:dyDescent="0.25">
      <c r="A5" s="137" t="s">
        <v>8</v>
      </c>
      <c r="B5" s="109"/>
      <c r="C5" s="276"/>
      <c r="D5" s="276"/>
      <c r="E5" s="276"/>
      <c r="F5" s="276"/>
      <c r="G5" s="138"/>
      <c r="H5" s="139"/>
      <c r="I5" s="250" t="s">
        <v>64</v>
      </c>
      <c r="J5" s="251"/>
      <c r="K5" s="252"/>
      <c r="L5" s="144"/>
    </row>
    <row r="6" spans="1:13" s="73" customFormat="1" ht="15.75" customHeight="1" x14ac:dyDescent="0.2">
      <c r="A6" s="140"/>
      <c r="B6" s="114"/>
      <c r="C6" s="114"/>
      <c r="D6" s="114"/>
      <c r="E6" s="114"/>
      <c r="F6" s="114"/>
      <c r="G6" s="114"/>
      <c r="H6" s="139"/>
      <c r="I6" s="73" t="s">
        <v>6</v>
      </c>
    </row>
    <row r="7" spans="1:13" s="73" customFormat="1" ht="17.100000000000001" customHeight="1" x14ac:dyDescent="0.2">
      <c r="A7" s="141" t="s">
        <v>10</v>
      </c>
      <c r="B7" s="142"/>
      <c r="C7" s="143"/>
      <c r="D7" s="143"/>
      <c r="E7" s="143"/>
      <c r="F7" s="143"/>
      <c r="G7" s="143"/>
      <c r="H7" s="146"/>
      <c r="I7" s="151" t="s">
        <v>0</v>
      </c>
      <c r="J7" s="152"/>
      <c r="K7" s="152"/>
      <c r="L7" s="152"/>
      <c r="M7" s="153"/>
    </row>
    <row r="8" spans="1:13" s="73" customFormat="1" ht="17.100000000000001" customHeight="1" x14ac:dyDescent="0.2">
      <c r="A8" s="145" t="s">
        <v>9</v>
      </c>
      <c r="B8" s="109"/>
      <c r="C8" s="143"/>
      <c r="D8" s="143"/>
      <c r="E8" s="143"/>
      <c r="F8" s="143"/>
      <c r="G8" s="143"/>
      <c r="H8" s="146"/>
      <c r="I8" s="154" t="s">
        <v>1</v>
      </c>
      <c r="J8" s="154"/>
      <c r="K8" s="154"/>
      <c r="L8" s="154"/>
      <c r="M8" s="153"/>
    </row>
    <row r="9" spans="1:13" s="73" customFormat="1" ht="17.100000000000001" customHeight="1" x14ac:dyDescent="0.2">
      <c r="A9" s="141" t="s">
        <v>11</v>
      </c>
      <c r="B9" s="142"/>
      <c r="C9" s="143"/>
      <c r="D9" s="143"/>
      <c r="E9" s="143"/>
      <c r="F9" s="143"/>
      <c r="G9" s="143"/>
      <c r="H9" s="146"/>
      <c r="I9" s="154" t="s">
        <v>2</v>
      </c>
      <c r="J9" s="154"/>
      <c r="K9" s="154"/>
      <c r="L9" s="154"/>
      <c r="M9" s="153"/>
    </row>
    <row r="10" spans="1:13" s="73" customFormat="1" ht="17.100000000000001" customHeight="1" x14ac:dyDescent="0.2">
      <c r="A10" s="141" t="s">
        <v>12</v>
      </c>
      <c r="B10" s="142"/>
      <c r="C10" s="143"/>
      <c r="D10" s="143"/>
      <c r="E10" s="143"/>
      <c r="F10" s="143"/>
      <c r="G10" s="143"/>
      <c r="H10" s="146"/>
      <c r="I10" s="154" t="s">
        <v>3</v>
      </c>
      <c r="J10" s="154"/>
      <c r="K10" s="154"/>
      <c r="L10" s="154"/>
      <c r="M10" s="153"/>
    </row>
    <row r="11" spans="1:13" s="73" customFormat="1" ht="17.100000000000001" customHeight="1" x14ac:dyDescent="0.2">
      <c r="A11" s="155"/>
      <c r="B11" s="114"/>
      <c r="C11" s="156"/>
      <c r="D11" s="156"/>
      <c r="E11" s="156"/>
      <c r="F11" s="156"/>
      <c r="G11" s="156"/>
      <c r="H11" s="146"/>
      <c r="I11" s="154" t="s">
        <v>4</v>
      </c>
      <c r="J11" s="154"/>
      <c r="K11" s="154"/>
      <c r="L11" s="154"/>
      <c r="M11" s="153"/>
    </row>
    <row r="12" spans="1:13" s="73" customFormat="1" ht="17.100000000000001" customHeight="1" x14ac:dyDescent="0.2">
      <c r="A12" s="155"/>
      <c r="B12" s="114"/>
      <c r="C12" s="156"/>
      <c r="D12" s="156"/>
      <c r="E12" s="156"/>
      <c r="F12" s="156"/>
      <c r="G12" s="156"/>
      <c r="H12" s="146"/>
      <c r="I12" s="154" t="s">
        <v>5</v>
      </c>
      <c r="J12" s="154"/>
      <c r="K12" s="154"/>
      <c r="L12" s="154"/>
      <c r="M12" s="153"/>
    </row>
    <row r="13" spans="1:13" ht="21.75" customHeight="1" x14ac:dyDescent="0.2">
      <c r="A13" s="34"/>
      <c r="B13" s="33"/>
      <c r="C13" s="10"/>
      <c r="D13" s="10"/>
      <c r="E13" s="10"/>
      <c r="F13" s="10"/>
      <c r="G13" s="10"/>
      <c r="H13" s="10"/>
      <c r="I13" s="10"/>
      <c r="J13" s="10"/>
      <c r="K13" s="10"/>
      <c r="L13" s="10"/>
    </row>
    <row r="14" spans="1:13" ht="15.75" customHeight="1" x14ac:dyDescent="0.2">
      <c r="F14" s="22">
        <v>1</v>
      </c>
      <c r="G14" s="22">
        <v>2</v>
      </c>
      <c r="H14" s="22">
        <v>3</v>
      </c>
      <c r="I14" s="22">
        <v>4</v>
      </c>
      <c r="J14" s="22">
        <v>5</v>
      </c>
      <c r="K14" s="22">
        <v>6</v>
      </c>
      <c r="L14" s="22" t="s">
        <v>18</v>
      </c>
    </row>
    <row r="15" spans="1:13" ht="27.95" customHeight="1" x14ac:dyDescent="0.2">
      <c r="A15" s="279"/>
      <c r="B15" s="277" t="s">
        <v>13</v>
      </c>
      <c r="C15" s="281"/>
      <c r="D15" s="281"/>
      <c r="E15" s="26"/>
      <c r="F15" s="116"/>
      <c r="G15" s="116"/>
      <c r="H15" s="116"/>
      <c r="I15" s="116"/>
      <c r="J15" s="116"/>
      <c r="K15" s="116"/>
      <c r="L15" s="23">
        <f>SUM(F15:K15)</f>
        <v>0</v>
      </c>
    </row>
    <row r="16" spans="1:13" ht="27.95" customHeight="1" x14ac:dyDescent="0.2">
      <c r="A16" s="279"/>
      <c r="B16" s="282" t="s">
        <v>16</v>
      </c>
      <c r="C16" s="281"/>
      <c r="D16" s="281"/>
      <c r="E16" s="26"/>
      <c r="F16" s="116"/>
      <c r="G16" s="116"/>
      <c r="H16" s="116"/>
      <c r="I16" s="116"/>
      <c r="J16" s="116"/>
      <c r="K16" s="116"/>
      <c r="L16" s="23">
        <f t="shared" ref="L16:L22" si="0">SUM(F16:K16)</f>
        <v>0</v>
      </c>
    </row>
    <row r="17" spans="2:12" ht="27.95" customHeight="1" x14ac:dyDescent="0.2">
      <c r="B17" s="282" t="s">
        <v>24</v>
      </c>
      <c r="C17" s="281"/>
      <c r="D17" s="281"/>
      <c r="E17" s="26"/>
      <c r="F17" s="116"/>
      <c r="G17" s="116"/>
      <c r="H17" s="116"/>
      <c r="I17" s="116"/>
      <c r="J17" s="116"/>
      <c r="K17" s="116"/>
      <c r="L17" s="23">
        <f t="shared" si="0"/>
        <v>0</v>
      </c>
    </row>
    <row r="18" spans="2:12" ht="27.95" customHeight="1" x14ac:dyDescent="0.2">
      <c r="B18" s="277" t="s">
        <v>74</v>
      </c>
      <c r="C18" s="278"/>
      <c r="D18" s="278"/>
      <c r="E18" s="26"/>
      <c r="F18" s="116"/>
      <c r="G18" s="116"/>
      <c r="H18" s="116"/>
      <c r="I18" s="116"/>
      <c r="J18" s="116"/>
      <c r="K18" s="116"/>
      <c r="L18" s="23">
        <f t="shared" si="0"/>
        <v>0</v>
      </c>
    </row>
    <row r="19" spans="2:12" ht="27.95" customHeight="1" x14ac:dyDescent="0.2">
      <c r="B19" s="282" t="s">
        <v>75</v>
      </c>
      <c r="C19" s="281"/>
      <c r="D19" s="281"/>
      <c r="E19" s="30"/>
      <c r="F19" s="116"/>
      <c r="G19" s="116"/>
      <c r="H19" s="116"/>
      <c r="I19" s="116"/>
      <c r="J19" s="116"/>
      <c r="K19" s="116"/>
      <c r="L19" s="23">
        <f t="shared" si="0"/>
        <v>0</v>
      </c>
    </row>
    <row r="20" spans="2:12" ht="27.95" customHeight="1" x14ac:dyDescent="0.2">
      <c r="B20" s="49" t="s">
        <v>17</v>
      </c>
      <c r="C20" s="70"/>
      <c r="D20" s="70"/>
      <c r="E20" s="26"/>
      <c r="F20" s="116"/>
      <c r="G20" s="116"/>
      <c r="H20" s="116"/>
      <c r="I20" s="116"/>
      <c r="J20" s="116"/>
      <c r="K20" s="116"/>
      <c r="L20" s="23">
        <f t="shared" si="0"/>
        <v>0</v>
      </c>
    </row>
    <row r="21" spans="2:12" ht="27.95" customHeight="1" x14ac:dyDescent="0.2">
      <c r="B21" s="49" t="s">
        <v>50</v>
      </c>
      <c r="C21" s="50"/>
      <c r="D21" s="50"/>
      <c r="E21" s="26"/>
      <c r="F21" s="116"/>
      <c r="G21" s="116"/>
      <c r="H21" s="116"/>
      <c r="I21" s="116"/>
      <c r="J21" s="116"/>
      <c r="K21" s="116"/>
      <c r="L21" s="23">
        <f t="shared" si="0"/>
        <v>0</v>
      </c>
    </row>
    <row r="22" spans="2:12" ht="27.95" customHeight="1" x14ac:dyDescent="0.2">
      <c r="B22" s="280" t="s">
        <v>51</v>
      </c>
      <c r="C22" s="274"/>
      <c r="D22" s="274"/>
      <c r="E22" s="275"/>
      <c r="F22" s="116"/>
      <c r="G22" s="116"/>
      <c r="H22" s="116"/>
      <c r="I22" s="116"/>
      <c r="J22" s="116"/>
      <c r="K22" s="116"/>
      <c r="L22" s="23">
        <f t="shared" si="0"/>
        <v>0</v>
      </c>
    </row>
    <row r="23" spans="2:12" ht="14.25" customHeight="1" x14ac:dyDescent="0.2"/>
    <row r="24" spans="2:12" ht="15.75" customHeight="1" thickBot="1" x14ac:dyDescent="0.25">
      <c r="B24" s="6" t="s">
        <v>21</v>
      </c>
      <c r="C24" s="7"/>
      <c r="D24" s="7"/>
      <c r="E24" s="7"/>
      <c r="F24" s="7"/>
      <c r="G24" s="7"/>
      <c r="H24" s="8"/>
      <c r="K24" s="15" t="s">
        <v>27</v>
      </c>
      <c r="L24" s="23">
        <f>SUM(L15:L22)</f>
        <v>0</v>
      </c>
    </row>
    <row r="25" spans="2:12" ht="18" customHeight="1" thickBot="1" x14ac:dyDescent="0.25">
      <c r="B25" s="9"/>
      <c r="C25" s="10"/>
      <c r="D25" s="10"/>
      <c r="E25" s="10"/>
      <c r="F25" s="10"/>
      <c r="G25" s="10"/>
      <c r="H25" s="11"/>
      <c r="J25" s="64"/>
      <c r="K25" s="64" t="s">
        <v>58</v>
      </c>
      <c r="L25" s="117">
        <f>ROUND(+L24/6,3)</f>
        <v>0</v>
      </c>
    </row>
    <row r="26" spans="2:12" x14ac:dyDescent="0.2">
      <c r="B26" s="9"/>
      <c r="C26" s="10"/>
      <c r="D26" s="10"/>
      <c r="E26" s="10"/>
      <c r="F26" s="10"/>
      <c r="G26" s="10"/>
      <c r="H26" s="11"/>
      <c r="I26" s="12"/>
      <c r="J26" s="20"/>
      <c r="K26" s="31"/>
      <c r="L26" s="21"/>
    </row>
    <row r="27" spans="2:12" x14ac:dyDescent="0.2">
      <c r="B27" s="13"/>
      <c r="C27" s="2"/>
      <c r="D27" s="2"/>
      <c r="E27" s="2"/>
      <c r="F27" s="2"/>
      <c r="G27" s="2"/>
      <c r="H27" s="14"/>
      <c r="J27" s="10"/>
      <c r="K27" s="18" t="s">
        <v>61</v>
      </c>
      <c r="L27" s="20"/>
    </row>
    <row r="28" spans="2:12" ht="28.5" customHeight="1" thickBot="1" x14ac:dyDescent="0.25"/>
    <row r="29" spans="2:12" ht="24" customHeight="1" thickBot="1" x14ac:dyDescent="0.25">
      <c r="F29" s="17"/>
      <c r="H29" s="24"/>
      <c r="I29" s="37" t="s">
        <v>60</v>
      </c>
      <c r="J29" s="65"/>
      <c r="K29" s="66"/>
      <c r="L29" s="118">
        <f>ROUND(+L25/8,3)</f>
        <v>0</v>
      </c>
    </row>
    <row r="30" spans="2:12" ht="18" customHeight="1" x14ac:dyDescent="0.2">
      <c r="B30" s="10"/>
      <c r="C30" s="10"/>
      <c r="D30" s="10"/>
      <c r="E30" s="10"/>
      <c r="F30" s="17"/>
      <c r="H30" s="24"/>
      <c r="I30" s="24"/>
      <c r="J30" s="25"/>
      <c r="K30" s="15"/>
      <c r="L30" s="29"/>
    </row>
    <row r="31" spans="2:12" ht="18" customHeight="1" x14ac:dyDescent="0.2">
      <c r="B31" s="10"/>
      <c r="C31" s="10"/>
      <c r="D31" s="10"/>
      <c r="E31" s="10"/>
      <c r="F31" s="17"/>
      <c r="H31" s="24"/>
      <c r="I31" s="24"/>
      <c r="J31" s="25"/>
      <c r="K31" s="15"/>
      <c r="L31" s="29"/>
    </row>
    <row r="33" spans="1:12" ht="18" customHeight="1" x14ac:dyDescent="0.2">
      <c r="B33" s="10"/>
      <c r="C33" s="10"/>
      <c r="D33" s="10"/>
      <c r="E33" s="10"/>
      <c r="F33" s="17"/>
      <c r="H33" s="24"/>
      <c r="I33" s="24"/>
      <c r="J33" s="25"/>
      <c r="K33" s="15"/>
      <c r="L33" s="29"/>
    </row>
    <row r="34" spans="1:12" ht="9" customHeight="1" x14ac:dyDescent="0.2">
      <c r="A34" s="5"/>
      <c r="B34" s="10"/>
      <c r="C34" s="10"/>
      <c r="D34" s="10"/>
      <c r="E34" s="10"/>
      <c r="F34" s="10"/>
      <c r="G34" s="10"/>
      <c r="H34" s="10"/>
      <c r="I34" s="10"/>
      <c r="J34" s="10"/>
      <c r="K34" s="10"/>
      <c r="L34" s="10"/>
    </row>
    <row r="36" spans="1:12" s="73" customFormat="1" ht="12.75" customHeight="1" x14ac:dyDescent="0.2">
      <c r="A36" s="112" t="s">
        <v>23</v>
      </c>
      <c r="B36" s="147"/>
      <c r="C36" s="148"/>
      <c r="D36" s="113"/>
      <c r="E36" s="113"/>
      <c r="F36" s="149"/>
      <c r="H36" s="109" t="s">
        <v>19</v>
      </c>
      <c r="I36" s="109"/>
      <c r="J36" s="115"/>
      <c r="K36" s="150"/>
      <c r="L36" s="115"/>
    </row>
  </sheetData>
  <mergeCells count="14">
    <mergeCell ref="B22:E22"/>
    <mergeCell ref="B19:D19"/>
    <mergeCell ref="J1:K1"/>
    <mergeCell ref="A2:E2"/>
    <mergeCell ref="I3:K3"/>
    <mergeCell ref="C4:F4"/>
    <mergeCell ref="I4:K4"/>
    <mergeCell ref="C5:F5"/>
    <mergeCell ref="I5:K5"/>
    <mergeCell ref="B18:D18"/>
    <mergeCell ref="A15:A16"/>
    <mergeCell ref="B15:D15"/>
    <mergeCell ref="B16:D16"/>
    <mergeCell ref="B17:D17"/>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SQUAD COMPETITION</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election activeCell="A38" sqref="A38:XFD38"/>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9" width="7.28515625" style="1" customWidth="1"/>
    <col min="10" max="10" width="4.7109375" style="1" customWidth="1"/>
    <col min="11" max="11" width="10.28515625" style="1" customWidth="1"/>
    <col min="12" max="12" width="10.7109375" style="1" customWidth="1"/>
    <col min="13" max="16384" width="9.140625" style="1"/>
  </cols>
  <sheetData>
    <row r="1" spans="1:13" s="73" customFormat="1" ht="24" customHeight="1" thickBot="1" x14ac:dyDescent="0.25">
      <c r="J1" s="267" t="s">
        <v>68</v>
      </c>
      <c r="K1" s="268"/>
      <c r="L1" s="136"/>
    </row>
    <row r="2" spans="1:13" s="134" customFormat="1" ht="24" customHeight="1" thickBot="1" x14ac:dyDescent="0.25">
      <c r="A2" s="266" t="s">
        <v>69</v>
      </c>
      <c r="B2" s="266"/>
      <c r="C2" s="266"/>
      <c r="D2" s="266"/>
      <c r="E2" s="266"/>
      <c r="F2" s="266"/>
      <c r="G2" s="266"/>
      <c r="H2" s="266"/>
      <c r="I2" s="133"/>
      <c r="J2" s="133"/>
      <c r="K2" s="133"/>
      <c r="L2" s="133"/>
    </row>
    <row r="3" spans="1:13" s="73" customFormat="1" ht="21.75" customHeight="1" thickBot="1" x14ac:dyDescent="0.25">
      <c r="A3" s="135"/>
      <c r="B3" s="134"/>
      <c r="C3" s="134"/>
      <c r="I3" s="270" t="s">
        <v>66</v>
      </c>
      <c r="J3" s="271"/>
      <c r="K3" s="272"/>
      <c r="L3" s="136"/>
    </row>
    <row r="4" spans="1:13" s="73" customFormat="1" ht="24" customHeight="1" thickBot="1" x14ac:dyDescent="0.25">
      <c r="A4" s="137" t="s">
        <v>7</v>
      </c>
      <c r="B4" s="112"/>
      <c r="C4" s="276"/>
      <c r="D4" s="276"/>
      <c r="E4" s="276"/>
      <c r="F4" s="276"/>
      <c r="G4" s="138"/>
      <c r="H4" s="134"/>
      <c r="I4" s="250" t="s">
        <v>65</v>
      </c>
      <c r="J4" s="251"/>
      <c r="K4" s="252"/>
      <c r="L4" s="144"/>
    </row>
    <row r="5" spans="1:13" s="73" customFormat="1" ht="24" customHeight="1" thickBot="1" x14ac:dyDescent="0.25">
      <c r="A5" s="137" t="s">
        <v>8</v>
      </c>
      <c r="B5" s="109"/>
      <c r="C5" s="284"/>
      <c r="D5" s="284"/>
      <c r="E5" s="284"/>
      <c r="F5" s="284"/>
      <c r="G5" s="138"/>
      <c r="H5" s="139"/>
      <c r="I5" s="250" t="s">
        <v>64</v>
      </c>
      <c r="J5" s="251"/>
      <c r="K5" s="252"/>
      <c r="L5" s="144"/>
    </row>
    <row r="6" spans="1:13" s="73" customFormat="1" ht="15.75" customHeight="1" x14ac:dyDescent="0.2">
      <c r="A6" s="140"/>
      <c r="B6" s="114"/>
      <c r="C6" s="114"/>
      <c r="D6" s="114"/>
      <c r="E6" s="114"/>
      <c r="F6" s="114"/>
      <c r="G6" s="114"/>
      <c r="H6" s="139"/>
      <c r="I6" s="73" t="s">
        <v>6</v>
      </c>
    </row>
    <row r="7" spans="1:13" s="73" customFormat="1" ht="17.100000000000001" customHeight="1" x14ac:dyDescent="0.2">
      <c r="A7" s="141" t="s">
        <v>10</v>
      </c>
      <c r="B7" s="142"/>
      <c r="C7" s="143"/>
      <c r="D7" s="143"/>
      <c r="E7" s="143"/>
      <c r="F7" s="143"/>
      <c r="G7" s="143"/>
      <c r="H7" s="146"/>
      <c r="I7" s="151" t="s">
        <v>0</v>
      </c>
      <c r="J7" s="152"/>
      <c r="K7" s="152"/>
      <c r="L7" s="152"/>
      <c r="M7" s="153"/>
    </row>
    <row r="8" spans="1:13" s="73" customFormat="1" ht="17.100000000000001" customHeight="1" x14ac:dyDescent="0.2">
      <c r="A8" s="145" t="s">
        <v>9</v>
      </c>
      <c r="B8" s="109"/>
      <c r="C8" s="143"/>
      <c r="D8" s="143"/>
      <c r="E8" s="143"/>
      <c r="F8" s="143"/>
      <c r="G8" s="143"/>
      <c r="H8" s="146"/>
      <c r="I8" s="154" t="s">
        <v>1</v>
      </c>
      <c r="J8" s="154"/>
      <c r="K8" s="154"/>
      <c r="L8" s="154"/>
      <c r="M8" s="153"/>
    </row>
    <row r="9" spans="1:13" s="73" customFormat="1" ht="17.100000000000001" customHeight="1" x14ac:dyDescent="0.2">
      <c r="A9" s="141" t="s">
        <v>11</v>
      </c>
      <c r="B9" s="142"/>
      <c r="C9" s="143"/>
      <c r="D9" s="143"/>
      <c r="E9" s="143"/>
      <c r="F9" s="143"/>
      <c r="G9" s="143"/>
      <c r="H9" s="146"/>
      <c r="I9" s="154" t="s">
        <v>2</v>
      </c>
      <c r="J9" s="154"/>
      <c r="K9" s="154"/>
      <c r="L9" s="154"/>
      <c r="M9" s="153"/>
    </row>
    <row r="10" spans="1:13" s="73" customFormat="1" ht="17.100000000000001" customHeight="1" x14ac:dyDescent="0.2">
      <c r="A10" s="141" t="s">
        <v>12</v>
      </c>
      <c r="B10" s="142"/>
      <c r="C10" s="143"/>
      <c r="D10" s="143"/>
      <c r="E10" s="143"/>
      <c r="F10" s="143"/>
      <c r="G10" s="143"/>
      <c r="H10" s="146"/>
      <c r="I10" s="154" t="s">
        <v>3</v>
      </c>
      <c r="J10" s="154"/>
      <c r="K10" s="154"/>
      <c r="L10" s="154"/>
      <c r="M10" s="153"/>
    </row>
    <row r="11" spans="1:13" s="73" customFormat="1" ht="17.100000000000001" customHeight="1" x14ac:dyDescent="0.2">
      <c r="A11" s="155"/>
      <c r="B11" s="114"/>
      <c r="C11" s="156"/>
      <c r="D11" s="156"/>
      <c r="E11" s="156"/>
      <c r="F11" s="156"/>
      <c r="G11" s="156"/>
      <c r="H11" s="146"/>
      <c r="I11" s="154" t="s">
        <v>4</v>
      </c>
      <c r="J11" s="154"/>
      <c r="K11" s="154"/>
      <c r="L11" s="154"/>
      <c r="M11" s="153"/>
    </row>
    <row r="12" spans="1:13" s="73" customFormat="1" ht="17.100000000000001" customHeight="1" x14ac:dyDescent="0.2">
      <c r="A12" s="155"/>
      <c r="B12" s="114"/>
      <c r="C12" s="156"/>
      <c r="D12" s="156"/>
      <c r="E12" s="156"/>
      <c r="F12" s="156"/>
      <c r="G12" s="156"/>
      <c r="H12" s="146"/>
      <c r="I12" s="154" t="s">
        <v>5</v>
      </c>
      <c r="J12" s="154"/>
      <c r="K12" s="154"/>
      <c r="L12" s="154"/>
      <c r="M12" s="153"/>
    </row>
    <row r="13" spans="1:13" ht="20.25" customHeight="1" x14ac:dyDescent="0.2">
      <c r="H13" s="19"/>
      <c r="I13" s="27"/>
      <c r="J13" s="27"/>
      <c r="K13" s="27"/>
      <c r="L13" s="27"/>
    </row>
    <row r="14" spans="1:13" s="73" customFormat="1" ht="17.100000000000001" customHeight="1" x14ac:dyDescent="0.2">
      <c r="A14" s="160" t="s">
        <v>37</v>
      </c>
      <c r="B14" s="161"/>
      <c r="C14" s="161"/>
      <c r="D14" s="161"/>
      <c r="E14" s="161"/>
      <c r="F14" s="161"/>
      <c r="G14" s="161"/>
      <c r="H14" s="161"/>
      <c r="I14" s="161"/>
      <c r="J14" s="161"/>
      <c r="K14" s="162"/>
      <c r="L14" s="163"/>
    </row>
    <row r="15" spans="1:13" s="73" customFormat="1" ht="18" customHeight="1" x14ac:dyDescent="0.2">
      <c r="A15" s="164"/>
      <c r="B15" s="114"/>
      <c r="C15" s="114"/>
      <c r="D15" s="114"/>
      <c r="E15" s="114"/>
      <c r="F15" s="114"/>
      <c r="G15" s="114"/>
      <c r="H15" s="114"/>
      <c r="I15" s="114"/>
      <c r="J15" s="114"/>
      <c r="K15" s="165"/>
      <c r="L15" s="166"/>
    </row>
    <row r="16" spans="1:13" s="73" customFormat="1" ht="63" customHeight="1" x14ac:dyDescent="0.2">
      <c r="A16" s="164"/>
      <c r="B16" s="114"/>
      <c r="C16" s="114"/>
      <c r="D16" s="114"/>
      <c r="E16" s="114"/>
      <c r="F16" s="114"/>
      <c r="G16" s="114"/>
      <c r="H16" s="114"/>
      <c r="I16" s="114"/>
      <c r="J16" s="114"/>
      <c r="K16" s="114"/>
      <c r="L16" s="167"/>
    </row>
    <row r="17" spans="1:12" s="73" customFormat="1" ht="18" customHeight="1" x14ac:dyDescent="0.2">
      <c r="A17" s="168" t="s">
        <v>76</v>
      </c>
      <c r="B17" s="142"/>
      <c r="C17" s="142"/>
      <c r="D17" s="169"/>
      <c r="E17" s="170"/>
      <c r="F17" s="170"/>
      <c r="G17" s="170"/>
      <c r="H17" s="170"/>
      <c r="I17" s="170"/>
      <c r="J17" s="170"/>
      <c r="K17" s="171"/>
      <c r="L17" s="172"/>
    </row>
    <row r="18" spans="1:12" ht="30.75" customHeight="1" thickBot="1" x14ac:dyDescent="0.25">
      <c r="A18" s="40" t="s">
        <v>20</v>
      </c>
      <c r="B18" s="10"/>
      <c r="C18" s="10"/>
      <c r="D18" s="10"/>
      <c r="E18" s="10"/>
      <c r="F18" s="10"/>
      <c r="H18" s="10"/>
      <c r="I18" s="10"/>
      <c r="L18" s="10"/>
    </row>
    <row r="19" spans="1:12" ht="19.5" customHeight="1" thickBot="1" x14ac:dyDescent="0.25">
      <c r="A19" s="31"/>
      <c r="B19" s="31"/>
      <c r="C19" s="31"/>
      <c r="D19" s="31"/>
      <c r="E19" s="31"/>
      <c r="F19" s="31"/>
      <c r="G19" s="31"/>
      <c r="H19" s="53"/>
      <c r="I19" s="54"/>
      <c r="J19" s="31"/>
      <c r="K19" s="59" t="s">
        <v>40</v>
      </c>
      <c r="L19" s="31"/>
    </row>
    <row r="20" spans="1:12" ht="15" customHeight="1" x14ac:dyDescent="0.2">
      <c r="A20" s="31"/>
      <c r="B20" s="31"/>
      <c r="C20" s="31"/>
      <c r="D20" s="31"/>
      <c r="E20" s="31"/>
      <c r="F20" s="31"/>
      <c r="G20" s="31"/>
      <c r="H20" s="31"/>
      <c r="I20" s="31"/>
      <c r="J20" s="31"/>
      <c r="K20" s="51"/>
      <c r="L20" s="31"/>
    </row>
    <row r="21" spans="1:12" ht="15" customHeight="1" x14ac:dyDescent="0.2">
      <c r="A21" s="31"/>
      <c r="B21" s="31"/>
      <c r="C21" s="31"/>
      <c r="D21" s="31"/>
      <c r="E21" s="31"/>
      <c r="F21" s="31"/>
      <c r="G21" s="31"/>
      <c r="H21" s="31"/>
      <c r="I21" s="31"/>
      <c r="J21" s="31"/>
      <c r="K21" s="51"/>
      <c r="L21" s="31"/>
    </row>
    <row r="22" spans="1:12" ht="15" customHeight="1" x14ac:dyDescent="0.2">
      <c r="A22" s="31"/>
      <c r="B22" s="31"/>
      <c r="C22" s="31"/>
      <c r="D22" s="31"/>
      <c r="E22" s="31"/>
      <c r="F22" s="31"/>
      <c r="G22" s="31"/>
      <c r="H22" s="31"/>
      <c r="I22" s="31"/>
      <c r="J22" s="31"/>
      <c r="K22" s="51"/>
      <c r="L22" s="31"/>
    </row>
    <row r="23" spans="1:12" x14ac:dyDescent="0.2">
      <c r="A23" s="31"/>
      <c r="B23" s="31"/>
      <c r="C23" s="31"/>
      <c r="D23" s="31"/>
      <c r="E23" s="31"/>
      <c r="F23" s="31"/>
      <c r="G23" s="31"/>
      <c r="H23" s="31"/>
      <c r="I23" s="31"/>
      <c r="J23" s="31"/>
      <c r="K23" s="31"/>
      <c r="L23" s="31"/>
    </row>
    <row r="24" spans="1:12" ht="21" customHeight="1" x14ac:dyDescent="0.2">
      <c r="A24" s="31"/>
      <c r="B24" s="31"/>
      <c r="C24" s="31"/>
      <c r="D24" s="31"/>
      <c r="E24" s="31"/>
      <c r="F24" s="31"/>
      <c r="G24" s="55"/>
      <c r="H24" s="31"/>
      <c r="I24" s="31"/>
      <c r="J24" s="56"/>
      <c r="K24" s="57"/>
      <c r="L24" s="58"/>
    </row>
    <row r="25" spans="1:12" ht="23.25" customHeight="1" x14ac:dyDescent="0.2">
      <c r="A25" s="44" t="s">
        <v>33</v>
      </c>
    </row>
    <row r="26" spans="1:12" x14ac:dyDescent="0.2">
      <c r="B26" s="4" t="s">
        <v>34</v>
      </c>
    </row>
    <row r="27" spans="1:12" ht="8.25" customHeight="1" x14ac:dyDescent="0.2">
      <c r="B27" s="76"/>
      <c r="C27" s="76"/>
      <c r="D27" s="76"/>
      <c r="E27" s="77"/>
      <c r="F27" s="76"/>
      <c r="G27" s="76"/>
      <c r="H27" s="79"/>
      <c r="I27" s="48"/>
      <c r="J27" s="78"/>
      <c r="K27" s="82"/>
    </row>
    <row r="28" spans="1:12" ht="15" customHeight="1" x14ac:dyDescent="0.2">
      <c r="B28" s="49" t="s">
        <v>63</v>
      </c>
      <c r="C28" s="50"/>
      <c r="D28" s="72"/>
      <c r="E28" s="119"/>
      <c r="F28" s="49" t="s">
        <v>38</v>
      </c>
      <c r="G28" s="72"/>
      <c r="H28" s="120"/>
      <c r="I28" s="125">
        <f>IFERROR(IF(ROUND(E28/H28,3)&gt;10,10,ROUND(E28/H28,3)),10)</f>
        <v>10</v>
      </c>
      <c r="J28" s="78"/>
      <c r="K28" s="127">
        <f>10-I28</f>
        <v>0</v>
      </c>
    </row>
    <row r="29" spans="1:12" ht="8.25" customHeight="1" x14ac:dyDescent="0.2">
      <c r="B29" s="76"/>
      <c r="C29" s="76"/>
      <c r="D29" s="76"/>
      <c r="E29" s="77"/>
      <c r="F29" s="76"/>
      <c r="G29" s="76"/>
      <c r="H29" s="79"/>
      <c r="I29" s="48"/>
      <c r="J29" s="78"/>
      <c r="K29" s="82"/>
    </row>
    <row r="30" spans="1:12" x14ac:dyDescent="0.2">
      <c r="B30" s="10"/>
      <c r="C30" s="10"/>
      <c r="D30" s="10"/>
      <c r="E30" s="31"/>
      <c r="F30" s="10"/>
      <c r="G30" s="10"/>
      <c r="H30" s="31"/>
      <c r="I30" s="41"/>
      <c r="J30" s="39"/>
      <c r="K30" s="83"/>
    </row>
    <row r="31" spans="1:12" s="70" customFormat="1" ht="15" customHeight="1" x14ac:dyDescent="0.2">
      <c r="B31" s="76"/>
      <c r="C31" s="76"/>
      <c r="D31" s="76"/>
      <c r="E31" s="129" t="s">
        <v>76</v>
      </c>
      <c r="F31" s="130"/>
      <c r="G31" s="130"/>
      <c r="H31" s="174"/>
      <c r="I31" s="159"/>
      <c r="J31" s="175"/>
      <c r="K31" s="127">
        <f>E17+F17+G17+H17+I17+J17</f>
        <v>0</v>
      </c>
    </row>
    <row r="32" spans="1:12" ht="7.5" customHeight="1" thickBot="1" x14ac:dyDescent="0.25">
      <c r="B32" s="10"/>
      <c r="C32" s="10"/>
      <c r="D32" s="10"/>
      <c r="E32" s="31"/>
      <c r="F32" s="10"/>
      <c r="G32" s="10"/>
      <c r="H32" s="31"/>
      <c r="I32" s="10"/>
      <c r="K32" s="84"/>
      <c r="L32" s="38"/>
    </row>
    <row r="33" spans="1:12" ht="20.25" customHeight="1" thickBot="1" x14ac:dyDescent="0.25">
      <c r="G33" s="71" t="s">
        <v>36</v>
      </c>
      <c r="H33" s="35"/>
      <c r="I33" s="35"/>
      <c r="J33" s="42"/>
      <c r="K33" s="85">
        <f>K28-K31</f>
        <v>0</v>
      </c>
      <c r="L33" s="52">
        <v>1</v>
      </c>
    </row>
    <row r="34" spans="1:12" ht="11.25" customHeight="1" thickBot="1" x14ac:dyDescent="0.25"/>
    <row r="35" spans="1:12" ht="24" customHeight="1" thickBot="1" x14ac:dyDescent="0.25">
      <c r="I35" s="37" t="s">
        <v>39</v>
      </c>
      <c r="J35" s="43"/>
      <c r="K35" s="43"/>
      <c r="L35" s="87">
        <f>K33</f>
        <v>0</v>
      </c>
    </row>
    <row r="42" spans="1:12" s="73" customFormat="1" ht="12.75" customHeight="1" x14ac:dyDescent="0.2">
      <c r="A42" s="112" t="s">
        <v>23</v>
      </c>
      <c r="B42" s="147"/>
      <c r="C42" s="148"/>
      <c r="D42" s="113"/>
      <c r="E42" s="113"/>
      <c r="F42" s="149"/>
      <c r="H42" s="109" t="s">
        <v>19</v>
      </c>
      <c r="I42" s="109"/>
      <c r="J42" s="115"/>
      <c r="K42" s="150"/>
      <c r="L42" s="115"/>
    </row>
  </sheetData>
  <mergeCells count="7">
    <mergeCell ref="C5:F5"/>
    <mergeCell ref="I5:K5"/>
    <mergeCell ref="A2:H2"/>
    <mergeCell ref="J1:K1"/>
    <mergeCell ref="I3:K3"/>
    <mergeCell ref="C4:F4"/>
    <mergeCell ref="I4:K4"/>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SQUAD COMPETITION</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opLeftCell="A13" zoomScaleNormal="100" workbookViewId="0">
      <selection activeCell="A2" sqref="A2:H2"/>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9" width="7.28515625" style="1" customWidth="1"/>
    <col min="10" max="10" width="4.7109375" style="1" customWidth="1"/>
    <col min="11" max="11" width="10.28515625" style="1" customWidth="1"/>
    <col min="12" max="12" width="10.7109375" style="1" customWidth="1"/>
    <col min="13" max="16384" width="9.140625" style="1"/>
  </cols>
  <sheetData>
    <row r="1" spans="1:13" s="73" customFormat="1" ht="24" customHeight="1" thickBot="1" x14ac:dyDescent="0.25">
      <c r="J1" s="267" t="s">
        <v>68</v>
      </c>
      <c r="K1" s="268"/>
      <c r="L1" s="136"/>
    </row>
    <row r="2" spans="1:13" s="134" customFormat="1" ht="24" customHeight="1" thickBot="1" x14ac:dyDescent="0.25">
      <c r="A2" s="266" t="s">
        <v>78</v>
      </c>
      <c r="B2" s="266"/>
      <c r="C2" s="266"/>
      <c r="D2" s="266"/>
      <c r="E2" s="266"/>
      <c r="F2" s="266"/>
      <c r="G2" s="266"/>
      <c r="H2" s="266"/>
      <c r="I2" s="133"/>
      <c r="J2" s="133"/>
      <c r="K2" s="133"/>
      <c r="L2" s="133"/>
    </row>
    <row r="3" spans="1:13" s="73" customFormat="1" ht="21.75" customHeight="1" thickBot="1" x14ac:dyDescent="0.25">
      <c r="A3" s="135"/>
      <c r="B3" s="134"/>
      <c r="C3" s="134"/>
      <c r="I3" s="270" t="s">
        <v>66</v>
      </c>
      <c r="J3" s="271"/>
      <c r="K3" s="272"/>
      <c r="L3" s="136"/>
    </row>
    <row r="4" spans="1:13" s="73" customFormat="1" ht="24" customHeight="1" thickBot="1" x14ac:dyDescent="0.25">
      <c r="A4" s="137" t="s">
        <v>7</v>
      </c>
      <c r="B4" s="112"/>
      <c r="C4" s="276"/>
      <c r="D4" s="276"/>
      <c r="E4" s="276"/>
      <c r="F4" s="276"/>
      <c r="G4" s="138"/>
      <c r="H4" s="134"/>
      <c r="I4" s="250" t="s">
        <v>65</v>
      </c>
      <c r="J4" s="251"/>
      <c r="K4" s="252"/>
      <c r="L4" s="144"/>
    </row>
    <row r="5" spans="1:13" s="73" customFormat="1" ht="24" customHeight="1" thickBot="1" x14ac:dyDescent="0.25">
      <c r="A5" s="137" t="s">
        <v>8</v>
      </c>
      <c r="B5" s="109"/>
      <c r="C5" s="276"/>
      <c r="D5" s="276"/>
      <c r="E5" s="276"/>
      <c r="F5" s="276"/>
      <c r="G5" s="138"/>
      <c r="H5" s="139"/>
      <c r="I5" s="250" t="s">
        <v>64</v>
      </c>
      <c r="J5" s="251"/>
      <c r="K5" s="252"/>
      <c r="L5" s="144"/>
    </row>
    <row r="6" spans="1:13" s="73" customFormat="1" ht="15.75" customHeight="1" x14ac:dyDescent="0.2">
      <c r="A6" s="140"/>
      <c r="B6" s="114"/>
      <c r="C6" s="114"/>
      <c r="D6" s="114"/>
      <c r="E6" s="114"/>
      <c r="F6" s="114"/>
      <c r="G6" s="114"/>
      <c r="H6" s="139"/>
      <c r="I6" s="73" t="s">
        <v>6</v>
      </c>
    </row>
    <row r="7" spans="1:13" s="73" customFormat="1" ht="17.100000000000001" customHeight="1" x14ac:dyDescent="0.2">
      <c r="A7" s="141" t="s">
        <v>10</v>
      </c>
      <c r="B7" s="142"/>
      <c r="C7" s="143"/>
      <c r="D7" s="143"/>
      <c r="E7" s="143"/>
      <c r="F7" s="143"/>
      <c r="G7" s="143"/>
      <c r="H7" s="146"/>
      <c r="I7" s="151" t="s">
        <v>0</v>
      </c>
      <c r="J7" s="152"/>
      <c r="K7" s="152"/>
      <c r="L7" s="152"/>
      <c r="M7" s="153"/>
    </row>
    <row r="8" spans="1:13" s="73" customFormat="1" ht="17.100000000000001" customHeight="1" x14ac:dyDescent="0.2">
      <c r="A8" s="145" t="s">
        <v>9</v>
      </c>
      <c r="B8" s="109"/>
      <c r="C8" s="143"/>
      <c r="D8" s="143"/>
      <c r="E8" s="143"/>
      <c r="F8" s="143"/>
      <c r="G8" s="143"/>
      <c r="H8" s="146"/>
      <c r="I8" s="154" t="s">
        <v>1</v>
      </c>
      <c r="J8" s="154"/>
      <c r="K8" s="154"/>
      <c r="L8" s="154"/>
      <c r="M8" s="153"/>
    </row>
    <row r="9" spans="1:13" s="73" customFormat="1" ht="17.100000000000001" customHeight="1" x14ac:dyDescent="0.2">
      <c r="A9" s="141" t="s">
        <v>11</v>
      </c>
      <c r="B9" s="142"/>
      <c r="C9" s="143"/>
      <c r="D9" s="143"/>
      <c r="E9" s="143"/>
      <c r="F9" s="143"/>
      <c r="G9" s="143"/>
      <c r="H9" s="146"/>
      <c r="I9" s="154" t="s">
        <v>2</v>
      </c>
      <c r="J9" s="154"/>
      <c r="K9" s="154"/>
      <c r="L9" s="154"/>
      <c r="M9" s="153"/>
    </row>
    <row r="10" spans="1:13" s="73" customFormat="1" ht="17.100000000000001" customHeight="1" x14ac:dyDescent="0.2">
      <c r="A10" s="141" t="s">
        <v>12</v>
      </c>
      <c r="B10" s="142"/>
      <c r="C10" s="143"/>
      <c r="D10" s="143"/>
      <c r="E10" s="143"/>
      <c r="F10" s="143"/>
      <c r="G10" s="143"/>
      <c r="H10" s="146"/>
      <c r="I10" s="154" t="s">
        <v>3</v>
      </c>
      <c r="J10" s="154"/>
      <c r="K10" s="154"/>
      <c r="L10" s="154"/>
      <c r="M10" s="153"/>
    </row>
    <row r="11" spans="1:13" s="73" customFormat="1" ht="17.100000000000001" customHeight="1" x14ac:dyDescent="0.2">
      <c r="A11" s="155"/>
      <c r="B11" s="114"/>
      <c r="C11" s="156"/>
      <c r="D11" s="156"/>
      <c r="E11" s="156"/>
      <c r="F11" s="156"/>
      <c r="G11" s="156"/>
      <c r="H11" s="146"/>
      <c r="I11" s="154" t="s">
        <v>4</v>
      </c>
      <c r="J11" s="154"/>
      <c r="K11" s="154"/>
      <c r="L11" s="154"/>
      <c r="M11" s="153"/>
    </row>
    <row r="12" spans="1:13" s="73" customFormat="1" ht="17.100000000000001" customHeight="1" x14ac:dyDescent="0.2">
      <c r="A12" s="155"/>
      <c r="B12" s="114"/>
      <c r="C12" s="156"/>
      <c r="D12" s="156"/>
      <c r="E12" s="156"/>
      <c r="F12" s="156"/>
      <c r="G12" s="156"/>
      <c r="H12" s="146"/>
      <c r="I12" s="154" t="s">
        <v>5</v>
      </c>
      <c r="J12" s="154"/>
      <c r="K12" s="154"/>
      <c r="L12" s="154"/>
      <c r="M12" s="153"/>
    </row>
    <row r="13" spans="1:13" ht="21" customHeight="1" x14ac:dyDescent="0.2">
      <c r="H13" s="19"/>
      <c r="I13" s="27"/>
      <c r="J13" s="27"/>
      <c r="K13" s="27"/>
      <c r="L13" s="27"/>
    </row>
    <row r="14" spans="1:13" s="73" customFormat="1" ht="17.100000000000001" customHeight="1" x14ac:dyDescent="0.2">
      <c r="A14" s="160" t="s">
        <v>37</v>
      </c>
      <c r="B14" s="161"/>
      <c r="C14" s="161"/>
      <c r="D14" s="161"/>
      <c r="E14" s="161"/>
      <c r="F14" s="161"/>
      <c r="G14" s="161"/>
      <c r="H14" s="161"/>
      <c r="I14" s="161"/>
      <c r="J14" s="161"/>
      <c r="K14" s="162"/>
      <c r="L14" s="163"/>
    </row>
    <row r="15" spans="1:13" s="73" customFormat="1" ht="18" customHeight="1" x14ac:dyDescent="0.2">
      <c r="A15" s="164"/>
      <c r="B15" s="114"/>
      <c r="C15" s="114"/>
      <c r="D15" s="114"/>
      <c r="E15" s="114"/>
      <c r="F15" s="114"/>
      <c r="G15" s="114"/>
      <c r="H15" s="114"/>
      <c r="I15" s="114"/>
      <c r="J15" s="114"/>
      <c r="K15" s="165"/>
      <c r="L15" s="166"/>
    </row>
    <row r="16" spans="1:13" s="73" customFormat="1" ht="63" customHeight="1" x14ac:dyDescent="0.2">
      <c r="A16" s="164"/>
      <c r="B16" s="114"/>
      <c r="C16" s="114"/>
      <c r="D16" s="114"/>
      <c r="E16" s="114"/>
      <c r="F16" s="114"/>
      <c r="G16" s="114"/>
      <c r="H16" s="114"/>
      <c r="I16" s="114"/>
      <c r="J16" s="114"/>
      <c r="K16" s="114"/>
      <c r="L16" s="167"/>
    </row>
    <row r="17" spans="1:12" s="73" customFormat="1" ht="18" customHeight="1" x14ac:dyDescent="0.2">
      <c r="A17" s="168" t="s">
        <v>76</v>
      </c>
      <c r="B17" s="142"/>
      <c r="C17" s="142"/>
      <c r="D17" s="169"/>
      <c r="E17" s="170"/>
      <c r="F17" s="170"/>
      <c r="G17" s="170"/>
      <c r="H17" s="170"/>
      <c r="I17" s="170"/>
      <c r="J17" s="170"/>
      <c r="K17" s="171"/>
      <c r="L17" s="172"/>
    </row>
    <row r="18" spans="1:12" ht="28.5" customHeight="1" x14ac:dyDescent="0.2">
      <c r="A18" s="40" t="s">
        <v>20</v>
      </c>
      <c r="B18" s="10"/>
      <c r="C18" s="10"/>
      <c r="D18" s="10"/>
      <c r="E18" s="10"/>
      <c r="F18" s="10"/>
      <c r="H18" s="10"/>
      <c r="I18" s="10"/>
      <c r="J18" s="10"/>
      <c r="K18" s="10"/>
      <c r="L18" s="10"/>
    </row>
    <row r="19" spans="1:12" ht="15" customHeight="1" x14ac:dyDescent="0.2">
      <c r="A19" s="10"/>
      <c r="B19" s="10"/>
      <c r="C19" s="10"/>
      <c r="D19" s="10"/>
      <c r="E19" s="10"/>
      <c r="F19" s="10"/>
      <c r="G19" s="11"/>
      <c r="H19" s="126" t="s">
        <v>62</v>
      </c>
      <c r="I19" s="48"/>
      <c r="K19" s="22" t="s">
        <v>22</v>
      </c>
    </row>
    <row r="20" spans="1:12" ht="15" customHeight="1" x14ac:dyDescent="0.2">
      <c r="B20" s="75" t="s">
        <v>29</v>
      </c>
      <c r="C20" s="49"/>
      <c r="D20" s="72"/>
      <c r="E20" s="119"/>
      <c r="F20" s="74">
        <v>0.5</v>
      </c>
      <c r="G20" s="89"/>
      <c r="H20" s="119"/>
      <c r="I20" s="90"/>
      <c r="J20" s="91"/>
      <c r="K20" s="81">
        <f>F20*H20</f>
        <v>0</v>
      </c>
    </row>
    <row r="21" spans="1:12" ht="15" customHeight="1" x14ac:dyDescent="0.2">
      <c r="B21" s="75" t="s">
        <v>30</v>
      </c>
      <c r="C21" s="49"/>
      <c r="D21" s="72"/>
      <c r="E21" s="119"/>
      <c r="F21" s="74">
        <v>0.3</v>
      </c>
      <c r="G21" s="89"/>
      <c r="H21" s="119"/>
      <c r="I21" s="90"/>
      <c r="J21" s="91"/>
      <c r="K21" s="81">
        <f>F21*H21</f>
        <v>0</v>
      </c>
    </row>
    <row r="22" spans="1:12" ht="15" customHeight="1" x14ac:dyDescent="0.2">
      <c r="B22" s="75" t="s">
        <v>67</v>
      </c>
      <c r="C22" s="49"/>
      <c r="D22" s="72"/>
      <c r="E22" s="119"/>
      <c r="F22" s="74">
        <v>0.1</v>
      </c>
      <c r="G22" s="89"/>
      <c r="H22" s="119"/>
      <c r="I22" s="90"/>
      <c r="J22" s="91"/>
      <c r="K22" s="81">
        <f>F22*H22</f>
        <v>0</v>
      </c>
    </row>
    <row r="23" spans="1:12" ht="13.5" thickBot="1" x14ac:dyDescent="0.25">
      <c r="B23" s="49" t="s">
        <v>31</v>
      </c>
      <c r="C23" s="50"/>
      <c r="D23" s="50"/>
      <c r="E23" s="93">
        <f>SUM(E20:E22)</f>
        <v>0</v>
      </c>
      <c r="F23" s="91"/>
      <c r="G23" s="70"/>
      <c r="H23" s="70"/>
      <c r="I23" s="70"/>
      <c r="J23" s="70"/>
      <c r="K23" s="70"/>
    </row>
    <row r="24" spans="1:12" ht="21" customHeight="1" thickBot="1" x14ac:dyDescent="0.25">
      <c r="G24" s="71" t="s">
        <v>35</v>
      </c>
      <c r="H24" s="35"/>
      <c r="I24" s="35"/>
      <c r="J24" s="36"/>
      <c r="K24" s="85">
        <f>IF(SUM(K20:K23)&gt;10,10,SUM(K20:K23))</f>
        <v>0</v>
      </c>
      <c r="L24" s="52">
        <v>0.3</v>
      </c>
    </row>
    <row r="25" spans="1:12" ht="21" customHeight="1" x14ac:dyDescent="0.2">
      <c r="G25" s="176"/>
      <c r="H25" s="10"/>
      <c r="I25" s="10"/>
      <c r="J25" s="177"/>
      <c r="K25" s="124"/>
      <c r="L25" s="52"/>
    </row>
    <row r="26" spans="1:12" ht="23.25" customHeight="1" x14ac:dyDescent="0.2">
      <c r="A26" s="44" t="s">
        <v>33</v>
      </c>
    </row>
    <row r="27" spans="1:12" ht="8.25" customHeight="1" x14ac:dyDescent="0.2">
      <c r="B27" s="76"/>
      <c r="C27" s="76"/>
      <c r="D27" s="76"/>
      <c r="E27" s="94"/>
      <c r="F27" s="96"/>
      <c r="G27" s="96"/>
      <c r="H27" s="97"/>
      <c r="I27" s="48"/>
      <c r="J27" s="78"/>
      <c r="K27" s="82"/>
    </row>
    <row r="28" spans="1:12" ht="15" customHeight="1" x14ac:dyDescent="0.2">
      <c r="B28" s="49" t="s">
        <v>63</v>
      </c>
      <c r="C28" s="50"/>
      <c r="D28" s="72"/>
      <c r="E28" s="119"/>
      <c r="F28" s="95" t="s">
        <v>38</v>
      </c>
      <c r="G28" s="98"/>
      <c r="H28" s="121">
        <f>E23</f>
        <v>0</v>
      </c>
      <c r="I28" s="125">
        <f>IFERROR(IF(ROUND(E28/H28,3)&gt;10,10,ROUND(E28/H28,3)),10)</f>
        <v>10</v>
      </c>
      <c r="J28" s="78"/>
      <c r="K28" s="81">
        <f>10-I28</f>
        <v>0</v>
      </c>
    </row>
    <row r="29" spans="1:12" ht="8.25" customHeight="1" x14ac:dyDescent="0.2">
      <c r="B29" s="76"/>
      <c r="C29" s="76"/>
      <c r="D29" s="76"/>
      <c r="E29" s="100"/>
      <c r="F29" s="76"/>
      <c r="G29" s="76"/>
      <c r="H29" s="101"/>
      <c r="I29" s="48"/>
      <c r="J29" s="78"/>
      <c r="K29" s="82"/>
    </row>
    <row r="30" spans="1:12" x14ac:dyDescent="0.2">
      <c r="B30" s="76"/>
      <c r="C30" s="76"/>
      <c r="D30" s="76"/>
      <c r="E30" s="100"/>
      <c r="F30" s="76"/>
      <c r="G30" s="76"/>
      <c r="H30" s="100"/>
      <c r="I30" s="48"/>
      <c r="J30" s="78"/>
      <c r="K30" s="99"/>
    </row>
    <row r="31" spans="1:12" ht="15" customHeight="1" x14ac:dyDescent="0.2">
      <c r="B31" s="76"/>
      <c r="C31" s="76"/>
      <c r="D31" s="76"/>
      <c r="E31" s="16" t="s">
        <v>77</v>
      </c>
      <c r="F31" s="3"/>
      <c r="G31" s="3"/>
      <c r="H31" s="45"/>
      <c r="I31" s="28"/>
      <c r="J31" s="46"/>
      <c r="K31" s="127">
        <f>E17+F17+G17+H17+I17+J17</f>
        <v>0</v>
      </c>
    </row>
    <row r="32" spans="1:12" ht="7.5" customHeight="1" thickBot="1" x14ac:dyDescent="0.25">
      <c r="B32" s="10"/>
      <c r="C32" s="10"/>
      <c r="D32" s="10"/>
      <c r="E32" s="31"/>
      <c r="F32" s="10"/>
      <c r="G32" s="10"/>
      <c r="H32" s="31"/>
      <c r="I32" s="10"/>
      <c r="K32" s="84"/>
      <c r="L32" s="38"/>
    </row>
    <row r="33" spans="1:12" ht="20.25" customHeight="1" thickBot="1" x14ac:dyDescent="0.25">
      <c r="G33" s="71" t="s">
        <v>36</v>
      </c>
      <c r="H33" s="35"/>
      <c r="I33" s="35"/>
      <c r="J33" s="42"/>
      <c r="K33" s="85">
        <f>K28-K31</f>
        <v>0</v>
      </c>
      <c r="L33" s="52">
        <v>0.7</v>
      </c>
    </row>
    <row r="34" spans="1:12" ht="11.25" customHeight="1" thickBot="1" x14ac:dyDescent="0.25"/>
    <row r="35" spans="1:12" ht="24" customHeight="1" thickBot="1" x14ac:dyDescent="0.25">
      <c r="I35" s="37" t="s">
        <v>39</v>
      </c>
      <c r="J35" s="43"/>
      <c r="K35" s="43"/>
      <c r="L35" s="86">
        <f>ROUND(ROUND(K24*0.3,3) + ROUND(K33*0.7,3),3)</f>
        <v>0</v>
      </c>
    </row>
    <row r="36" spans="1:12" x14ac:dyDescent="0.2">
      <c r="L36" s="80"/>
    </row>
    <row r="37" spans="1:12" x14ac:dyDescent="0.2">
      <c r="L37" s="80"/>
    </row>
    <row r="38" spans="1:12" x14ac:dyDescent="0.2">
      <c r="L38" s="80"/>
    </row>
    <row r="42" spans="1:12" s="73" customFormat="1" ht="12.75" customHeight="1" x14ac:dyDescent="0.2">
      <c r="A42" s="112" t="s">
        <v>23</v>
      </c>
      <c r="B42" s="147"/>
      <c r="C42" s="148"/>
      <c r="D42" s="113"/>
      <c r="E42" s="113"/>
      <c r="F42" s="149"/>
      <c r="H42" s="109" t="s">
        <v>19</v>
      </c>
      <c r="I42" s="109"/>
      <c r="J42" s="115"/>
      <c r="K42" s="150"/>
      <c r="L42" s="115"/>
    </row>
  </sheetData>
  <mergeCells count="7">
    <mergeCell ref="C5:F5"/>
    <mergeCell ref="I5:K5"/>
    <mergeCell ref="A2:H2"/>
    <mergeCell ref="J1:K1"/>
    <mergeCell ref="I3:K3"/>
    <mergeCell ref="C4:F4"/>
    <mergeCell ref="I4:K4"/>
  </mergeCells>
  <phoneticPr fontId="1" type="noConversion"/>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SQUAD COMPETITION</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opLeftCell="A13" zoomScaleNormal="100" workbookViewId="0">
      <selection activeCell="C24" sqref="C24"/>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9" width="7.28515625" style="1" customWidth="1"/>
    <col min="10" max="10" width="4.7109375" style="1" customWidth="1"/>
    <col min="11" max="11" width="10.28515625" style="1" customWidth="1"/>
    <col min="12" max="12" width="10.7109375" style="1" customWidth="1"/>
    <col min="13" max="16384" width="9.140625" style="1"/>
  </cols>
  <sheetData>
    <row r="1" spans="1:13" s="73" customFormat="1" ht="24" customHeight="1" thickBot="1" x14ac:dyDescent="0.25">
      <c r="J1" s="267" t="s">
        <v>68</v>
      </c>
      <c r="K1" s="268"/>
      <c r="L1" s="136"/>
    </row>
    <row r="2" spans="1:13" s="134" customFormat="1" ht="24" customHeight="1" thickBot="1" x14ac:dyDescent="0.25">
      <c r="A2" s="266" t="s">
        <v>70</v>
      </c>
      <c r="B2" s="266"/>
      <c r="C2" s="266"/>
      <c r="D2" s="266"/>
      <c r="E2" s="266"/>
      <c r="F2" s="266"/>
      <c r="G2" s="266"/>
      <c r="H2" s="266"/>
      <c r="I2" s="133"/>
      <c r="J2" s="133"/>
      <c r="K2" s="133"/>
      <c r="L2" s="133"/>
    </row>
    <row r="3" spans="1:13" s="73" customFormat="1" ht="21.75" customHeight="1" thickBot="1" x14ac:dyDescent="0.25">
      <c r="A3" s="135"/>
      <c r="B3" s="134"/>
      <c r="C3" s="134"/>
      <c r="I3" s="270" t="s">
        <v>66</v>
      </c>
      <c r="J3" s="271"/>
      <c r="K3" s="272"/>
      <c r="L3" s="136"/>
    </row>
    <row r="4" spans="1:13" s="73" customFormat="1" ht="24" customHeight="1" thickBot="1" x14ac:dyDescent="0.25">
      <c r="A4" s="137" t="s">
        <v>7</v>
      </c>
      <c r="B4" s="112"/>
      <c r="C4" s="276"/>
      <c r="D4" s="276"/>
      <c r="E4" s="276"/>
      <c r="F4" s="276"/>
      <c r="G4" s="138"/>
      <c r="H4" s="134"/>
      <c r="I4" s="250" t="s">
        <v>65</v>
      </c>
      <c r="J4" s="251"/>
      <c r="K4" s="252"/>
      <c r="L4" s="144"/>
    </row>
    <row r="5" spans="1:13" s="73" customFormat="1" ht="24" customHeight="1" thickBot="1" x14ac:dyDescent="0.25">
      <c r="A5" s="137" t="s">
        <v>8</v>
      </c>
      <c r="B5" s="109"/>
      <c r="C5" s="276"/>
      <c r="D5" s="276"/>
      <c r="E5" s="276"/>
      <c r="F5" s="276"/>
      <c r="G5" s="138"/>
      <c r="H5" s="139"/>
      <c r="I5" s="250" t="s">
        <v>64</v>
      </c>
      <c r="J5" s="251"/>
      <c r="K5" s="252"/>
      <c r="L5" s="144"/>
    </row>
    <row r="6" spans="1:13" s="73" customFormat="1" ht="15.75" customHeight="1" x14ac:dyDescent="0.2">
      <c r="A6" s="140"/>
      <c r="B6" s="114"/>
      <c r="C6" s="114"/>
      <c r="D6" s="114"/>
      <c r="E6" s="114"/>
      <c r="F6" s="114"/>
      <c r="G6" s="114"/>
      <c r="H6" s="139"/>
      <c r="I6" s="73" t="s">
        <v>6</v>
      </c>
    </row>
    <row r="7" spans="1:13" s="73" customFormat="1" ht="17.100000000000001" customHeight="1" x14ac:dyDescent="0.2">
      <c r="A7" s="141" t="s">
        <v>10</v>
      </c>
      <c r="B7" s="142"/>
      <c r="C7" s="143"/>
      <c r="D7" s="143"/>
      <c r="E7" s="143"/>
      <c r="F7" s="143"/>
      <c r="G7" s="143"/>
      <c r="H7" s="146"/>
      <c r="I7" s="151" t="s">
        <v>0</v>
      </c>
      <c r="J7" s="152"/>
      <c r="K7" s="152"/>
      <c r="L7" s="152"/>
      <c r="M7" s="153"/>
    </row>
    <row r="8" spans="1:13" s="73" customFormat="1" ht="17.100000000000001" customHeight="1" x14ac:dyDescent="0.2">
      <c r="A8" s="145" t="s">
        <v>9</v>
      </c>
      <c r="B8" s="109"/>
      <c r="C8" s="143"/>
      <c r="D8" s="143"/>
      <c r="E8" s="143"/>
      <c r="F8" s="143"/>
      <c r="G8" s="143"/>
      <c r="H8" s="146"/>
      <c r="I8" s="154" t="s">
        <v>1</v>
      </c>
      <c r="J8" s="154"/>
      <c r="K8" s="154"/>
      <c r="L8" s="154"/>
      <c r="M8" s="153"/>
    </row>
    <row r="9" spans="1:13" s="73" customFormat="1" ht="17.100000000000001" customHeight="1" x14ac:dyDescent="0.2">
      <c r="A9" s="141" t="s">
        <v>11</v>
      </c>
      <c r="B9" s="142"/>
      <c r="C9" s="143"/>
      <c r="D9" s="143"/>
      <c r="E9" s="143"/>
      <c r="F9" s="143"/>
      <c r="G9" s="143"/>
      <c r="H9" s="146"/>
      <c r="I9" s="154" t="s">
        <v>2</v>
      </c>
      <c r="J9" s="154"/>
      <c r="K9" s="154"/>
      <c r="L9" s="154"/>
      <c r="M9" s="153"/>
    </row>
    <row r="10" spans="1:13" s="73" customFormat="1" ht="17.100000000000001" customHeight="1" x14ac:dyDescent="0.2">
      <c r="A10" s="141" t="s">
        <v>12</v>
      </c>
      <c r="B10" s="142"/>
      <c r="C10" s="143"/>
      <c r="D10" s="143"/>
      <c r="E10" s="143"/>
      <c r="F10" s="143"/>
      <c r="G10" s="143"/>
      <c r="H10" s="146"/>
      <c r="I10" s="154" t="s">
        <v>3</v>
      </c>
      <c r="J10" s="154"/>
      <c r="K10" s="154"/>
      <c r="L10" s="154"/>
      <c r="M10" s="153"/>
    </row>
    <row r="11" spans="1:13" s="73" customFormat="1" ht="17.100000000000001" customHeight="1" x14ac:dyDescent="0.2">
      <c r="A11" s="155"/>
      <c r="B11" s="114"/>
      <c r="C11" s="156"/>
      <c r="D11" s="156"/>
      <c r="E11" s="156"/>
      <c r="F11" s="156"/>
      <c r="G11" s="156"/>
      <c r="H11" s="146"/>
      <c r="I11" s="154" t="s">
        <v>4</v>
      </c>
      <c r="J11" s="154"/>
      <c r="K11" s="154"/>
      <c r="L11" s="154"/>
      <c r="M11" s="153"/>
    </row>
    <row r="12" spans="1:13" s="73" customFormat="1" ht="17.100000000000001" customHeight="1" x14ac:dyDescent="0.2">
      <c r="A12" s="155"/>
      <c r="B12" s="114"/>
      <c r="C12" s="156"/>
      <c r="D12" s="156"/>
      <c r="E12" s="156"/>
      <c r="F12" s="156"/>
      <c r="G12" s="156"/>
      <c r="H12" s="146"/>
      <c r="I12" s="154" t="s">
        <v>5</v>
      </c>
      <c r="J12" s="154"/>
      <c r="K12" s="154"/>
      <c r="L12" s="154"/>
      <c r="M12" s="153"/>
    </row>
    <row r="13" spans="1:13" ht="9" customHeight="1" x14ac:dyDescent="0.2">
      <c r="H13" s="19"/>
      <c r="I13" s="27"/>
      <c r="J13" s="27"/>
      <c r="K13" s="27"/>
      <c r="L13" s="27"/>
    </row>
    <row r="14" spans="1:13" s="73" customFormat="1" ht="17.100000000000001" customHeight="1" x14ac:dyDescent="0.2">
      <c r="A14" s="160" t="s">
        <v>37</v>
      </c>
      <c r="B14" s="161"/>
      <c r="C14" s="161"/>
      <c r="D14" s="161"/>
      <c r="E14" s="161"/>
      <c r="F14" s="161"/>
      <c r="G14" s="161"/>
      <c r="H14" s="161"/>
      <c r="I14" s="161"/>
      <c r="J14" s="161"/>
      <c r="K14" s="162"/>
      <c r="L14" s="163"/>
    </row>
    <row r="15" spans="1:13" s="73" customFormat="1" ht="18" customHeight="1" x14ac:dyDescent="0.2">
      <c r="A15" s="164"/>
      <c r="B15" s="114"/>
      <c r="C15" s="114"/>
      <c r="D15" s="114"/>
      <c r="E15" s="114"/>
      <c r="F15" s="114"/>
      <c r="G15" s="114"/>
      <c r="H15" s="114"/>
      <c r="I15" s="114"/>
      <c r="J15" s="114"/>
      <c r="K15" s="165"/>
      <c r="L15" s="166"/>
    </row>
    <row r="16" spans="1:13" s="73" customFormat="1" ht="63" customHeight="1" x14ac:dyDescent="0.2">
      <c r="A16" s="164"/>
      <c r="B16" s="114"/>
      <c r="C16" s="114"/>
      <c r="D16" s="114"/>
      <c r="E16" s="114"/>
      <c r="F16" s="114"/>
      <c r="G16" s="114"/>
      <c r="H16" s="114"/>
      <c r="I16" s="114"/>
      <c r="J16" s="114"/>
      <c r="K16" s="114"/>
      <c r="L16" s="167"/>
    </row>
    <row r="17" spans="1:12" s="73" customFormat="1" ht="18" customHeight="1" x14ac:dyDescent="0.2">
      <c r="A17" s="168" t="s">
        <v>76</v>
      </c>
      <c r="B17" s="142"/>
      <c r="C17" s="142"/>
      <c r="D17" s="169"/>
      <c r="E17" s="170"/>
      <c r="F17" s="170"/>
      <c r="G17" s="170"/>
      <c r="H17" s="170"/>
      <c r="I17" s="170"/>
      <c r="J17" s="170"/>
      <c r="K17" s="171"/>
      <c r="L17" s="172"/>
    </row>
    <row r="18" spans="1:12" ht="35.25" customHeight="1" x14ac:dyDescent="0.2">
      <c r="A18" s="40" t="s">
        <v>20</v>
      </c>
      <c r="B18" s="10"/>
      <c r="C18" s="10"/>
      <c r="D18" s="10"/>
      <c r="E18" s="10"/>
      <c r="F18" s="10"/>
      <c r="H18" s="10"/>
      <c r="I18" s="10"/>
      <c r="J18" s="10"/>
      <c r="K18" s="10"/>
      <c r="L18" s="10"/>
    </row>
    <row r="19" spans="1:12" ht="15" customHeight="1" x14ac:dyDescent="0.2">
      <c r="A19" s="10"/>
      <c r="B19" s="10"/>
      <c r="C19" s="10"/>
      <c r="D19" s="10"/>
      <c r="E19" s="10"/>
      <c r="F19" s="10"/>
      <c r="G19" s="11"/>
      <c r="H19" s="47" t="s">
        <v>41</v>
      </c>
      <c r="I19" s="48"/>
      <c r="K19" s="22" t="s">
        <v>22</v>
      </c>
    </row>
    <row r="20" spans="1:12" ht="15" customHeight="1" x14ac:dyDescent="0.2">
      <c r="B20" s="75" t="s">
        <v>29</v>
      </c>
      <c r="C20" s="49"/>
      <c r="D20" s="72"/>
      <c r="E20" s="119"/>
      <c r="F20" s="74">
        <v>0.4</v>
      </c>
      <c r="G20" s="103"/>
      <c r="H20" s="119"/>
      <c r="I20" s="90"/>
      <c r="J20" s="91"/>
      <c r="K20" s="92">
        <f>F20*H20</f>
        <v>0</v>
      </c>
      <c r="L20" s="70"/>
    </row>
    <row r="21" spans="1:12" ht="15" customHeight="1" x14ac:dyDescent="0.2">
      <c r="B21" s="75" t="s">
        <v>30</v>
      </c>
      <c r="C21" s="49"/>
      <c r="D21" s="72"/>
      <c r="E21" s="119"/>
      <c r="F21" s="74">
        <v>0.3</v>
      </c>
      <c r="G21" s="103"/>
      <c r="H21" s="119"/>
      <c r="I21" s="90"/>
      <c r="J21" s="91"/>
      <c r="K21" s="92">
        <f>F21*H21</f>
        <v>0</v>
      </c>
      <c r="L21" s="70"/>
    </row>
    <row r="22" spans="1:12" ht="15" customHeight="1" x14ac:dyDescent="0.2">
      <c r="B22" s="75" t="s">
        <v>67</v>
      </c>
      <c r="C22" s="49"/>
      <c r="D22" s="72"/>
      <c r="E22" s="119"/>
      <c r="F22" s="74">
        <v>0.1</v>
      </c>
      <c r="G22" s="103"/>
      <c r="H22" s="119"/>
      <c r="I22" s="90"/>
      <c r="J22" s="91"/>
      <c r="K22" s="92">
        <f>F22*H22</f>
        <v>0</v>
      </c>
      <c r="L22" s="70"/>
    </row>
    <row r="23" spans="1:12" ht="13.5" thickBot="1" x14ac:dyDescent="0.25">
      <c r="B23" s="49" t="s">
        <v>31</v>
      </c>
      <c r="C23" s="50"/>
      <c r="D23" s="50"/>
      <c r="E23" s="93">
        <f>SUM(E20:E22)</f>
        <v>0</v>
      </c>
      <c r="F23" s="91"/>
      <c r="G23" s="91"/>
      <c r="H23" s="91"/>
      <c r="I23" s="91"/>
      <c r="J23" s="91"/>
      <c r="K23" s="91"/>
      <c r="L23" s="70"/>
    </row>
    <row r="24" spans="1:12" ht="21" customHeight="1" thickBot="1" x14ac:dyDescent="0.25">
      <c r="B24" s="70"/>
      <c r="C24" s="70"/>
      <c r="D24" s="70"/>
      <c r="E24" s="91"/>
      <c r="F24" s="91"/>
      <c r="G24" s="102" t="s">
        <v>35</v>
      </c>
      <c r="H24" s="104"/>
      <c r="I24" s="104"/>
      <c r="J24" s="105"/>
      <c r="K24" s="85">
        <f>IF(SUM(K20:K23)&gt;10,10,SUM(K20:K23))</f>
        <v>0</v>
      </c>
      <c r="L24" s="52">
        <v>0.3</v>
      </c>
    </row>
    <row r="25" spans="1:12" ht="21" customHeight="1" x14ac:dyDescent="0.2">
      <c r="B25" s="70"/>
      <c r="C25" s="70"/>
      <c r="D25" s="70"/>
      <c r="E25" s="91"/>
      <c r="F25" s="91"/>
      <c r="G25" s="122"/>
      <c r="H25" s="96"/>
      <c r="I25" s="96"/>
      <c r="J25" s="123"/>
      <c r="K25" s="124"/>
      <c r="L25" s="52"/>
    </row>
    <row r="26" spans="1:12" ht="19.5" customHeight="1" x14ac:dyDescent="0.2">
      <c r="A26" s="44" t="s">
        <v>33</v>
      </c>
    </row>
    <row r="27" spans="1:12" ht="8.25" customHeight="1" x14ac:dyDescent="0.2">
      <c r="B27" s="76"/>
      <c r="C27" s="76"/>
      <c r="D27" s="76"/>
      <c r="E27" s="77"/>
      <c r="F27" s="76"/>
      <c r="G27" s="76"/>
      <c r="H27" s="79"/>
      <c r="I27" s="48"/>
      <c r="J27" s="78"/>
      <c r="K27" s="82"/>
    </row>
    <row r="28" spans="1:12" ht="15" customHeight="1" x14ac:dyDescent="0.2">
      <c r="B28" s="49" t="s">
        <v>63</v>
      </c>
      <c r="C28" s="50"/>
      <c r="D28" s="72"/>
      <c r="E28" s="119"/>
      <c r="F28" s="95" t="s">
        <v>38</v>
      </c>
      <c r="G28" s="98"/>
      <c r="H28" s="121">
        <f>E23</f>
        <v>0</v>
      </c>
      <c r="I28" s="88">
        <f>IFERROR(IF(ROUND(E28/H28,3)&gt;10,10,ROUND(E28/H28,3)),10)</f>
        <v>10</v>
      </c>
      <c r="J28" s="106"/>
      <c r="K28" s="81">
        <f>10-I28</f>
        <v>0</v>
      </c>
    </row>
    <row r="29" spans="1:12" ht="8.25" customHeight="1" x14ac:dyDescent="0.2">
      <c r="B29" s="76"/>
      <c r="C29" s="76"/>
      <c r="D29" s="76"/>
      <c r="E29" s="77"/>
      <c r="F29" s="76"/>
      <c r="G29" s="76"/>
      <c r="H29" s="79"/>
      <c r="I29" s="48"/>
      <c r="J29" s="78"/>
      <c r="K29" s="82"/>
    </row>
    <row r="30" spans="1:12" x14ac:dyDescent="0.2">
      <c r="B30" s="10"/>
      <c r="C30" s="10"/>
      <c r="D30" s="10"/>
      <c r="E30" s="31"/>
      <c r="F30" s="10"/>
      <c r="G30" s="10"/>
      <c r="H30" s="31"/>
      <c r="I30" s="41"/>
      <c r="J30" s="39"/>
      <c r="K30" s="83"/>
    </row>
    <row r="31" spans="1:12" ht="15" customHeight="1" x14ac:dyDescent="0.2">
      <c r="B31" s="10"/>
      <c r="C31" s="10"/>
      <c r="D31" s="10"/>
      <c r="E31" s="16" t="s">
        <v>76</v>
      </c>
      <c r="F31" s="3"/>
      <c r="G31" s="3"/>
      <c r="H31" s="45"/>
      <c r="I31" s="28"/>
      <c r="J31" s="46"/>
      <c r="K31" s="173">
        <f>E17+F17+G17+H17+I17+J17</f>
        <v>0</v>
      </c>
    </row>
    <row r="32" spans="1:12" ht="7.5" customHeight="1" thickBot="1" x14ac:dyDescent="0.25">
      <c r="B32" s="10"/>
      <c r="C32" s="10"/>
      <c r="D32" s="10"/>
      <c r="E32" s="31"/>
      <c r="F32" s="10"/>
      <c r="G32" s="10"/>
      <c r="H32" s="31"/>
      <c r="I32" s="10"/>
      <c r="K32" s="84"/>
      <c r="L32" s="38"/>
    </row>
    <row r="33" spans="1:12" ht="20.25" customHeight="1" thickBot="1" x14ac:dyDescent="0.25">
      <c r="G33" s="71" t="s">
        <v>36</v>
      </c>
      <c r="H33" s="35"/>
      <c r="I33" s="35"/>
      <c r="J33" s="42"/>
      <c r="K33" s="85">
        <f>K28-K31</f>
        <v>0</v>
      </c>
      <c r="L33" s="52">
        <v>0.7</v>
      </c>
    </row>
    <row r="34" spans="1:12" ht="14.25" customHeight="1" thickBot="1" x14ac:dyDescent="0.25"/>
    <row r="35" spans="1:12" ht="24" customHeight="1" thickBot="1" x14ac:dyDescent="0.25">
      <c r="I35" s="37" t="s">
        <v>39</v>
      </c>
      <c r="J35" s="43"/>
      <c r="K35" s="43"/>
      <c r="L35" s="87">
        <f>ROUND(ROUND(K24*0.3,3) + ROUND(K33*0.7,3),3)</f>
        <v>0</v>
      </c>
    </row>
    <row r="42" spans="1:12" s="73" customFormat="1" ht="12.75" customHeight="1" x14ac:dyDescent="0.2">
      <c r="A42" s="112" t="s">
        <v>23</v>
      </c>
      <c r="B42" s="147"/>
      <c r="C42" s="148"/>
      <c r="D42" s="113"/>
      <c r="E42" s="113"/>
      <c r="F42" s="149"/>
      <c r="H42" s="109" t="s">
        <v>19</v>
      </c>
      <c r="I42" s="109"/>
      <c r="J42" s="115"/>
      <c r="K42" s="150"/>
      <c r="L42" s="115"/>
    </row>
  </sheetData>
  <mergeCells count="7">
    <mergeCell ref="C5:F5"/>
    <mergeCell ref="I5:K5"/>
    <mergeCell ref="A2:H2"/>
    <mergeCell ref="J1:K1"/>
    <mergeCell ref="I3:K3"/>
    <mergeCell ref="C4:F4"/>
    <mergeCell ref="I4:K4"/>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SQUAD COMPETITION</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topLeftCell="A16" zoomScale="175" zoomScaleNormal="175" zoomScalePageLayoutView="80" workbookViewId="0">
      <selection activeCell="B16" sqref="B16:I16"/>
    </sheetView>
  </sheetViews>
  <sheetFormatPr defaultColWidth="9.140625" defaultRowHeight="12.75" x14ac:dyDescent="0.2"/>
  <cols>
    <col min="1" max="1" width="5.7109375" style="1" customWidth="1"/>
    <col min="2" max="3" width="9.140625" style="1"/>
    <col min="4" max="4" width="2.7109375" style="1" customWidth="1"/>
    <col min="5" max="7" width="7.28515625" style="1" customWidth="1"/>
    <col min="8" max="8" width="7" style="1" customWidth="1"/>
    <col min="9" max="9" width="7.28515625" style="1" customWidth="1"/>
    <col min="10" max="10" width="5.85546875" style="1" customWidth="1"/>
    <col min="11" max="11" width="10.28515625" style="1" customWidth="1"/>
    <col min="12" max="12" width="10.7109375" style="1" customWidth="1"/>
    <col min="13" max="16384" width="9.140625" style="1"/>
  </cols>
  <sheetData>
    <row r="1" spans="1:13" s="73" customFormat="1" ht="24" customHeight="1" thickBot="1" x14ac:dyDescent="0.25">
      <c r="J1" s="267" t="s">
        <v>68</v>
      </c>
      <c r="K1" s="268"/>
      <c r="L1" s="136"/>
    </row>
    <row r="2" spans="1:13" s="134" customFormat="1" ht="24" customHeight="1" thickBot="1" x14ac:dyDescent="0.25">
      <c r="A2" s="266" t="s">
        <v>47</v>
      </c>
      <c r="B2" s="266"/>
      <c r="C2" s="266"/>
      <c r="D2" s="266"/>
      <c r="E2" s="266"/>
      <c r="F2" s="132"/>
      <c r="G2" s="132"/>
      <c r="H2" s="132"/>
      <c r="I2" s="133"/>
      <c r="J2" s="133"/>
      <c r="K2" s="133"/>
      <c r="L2" s="133"/>
    </row>
    <row r="3" spans="1:13" s="73" customFormat="1" ht="21.75" customHeight="1" thickBot="1" x14ac:dyDescent="0.25">
      <c r="A3" s="135"/>
      <c r="B3" s="134"/>
      <c r="C3" s="134"/>
      <c r="I3" s="270" t="s">
        <v>66</v>
      </c>
      <c r="J3" s="271"/>
      <c r="K3" s="272"/>
      <c r="L3" s="136"/>
    </row>
    <row r="4" spans="1:13" s="73" customFormat="1" ht="24" customHeight="1" thickBot="1" x14ac:dyDescent="0.25">
      <c r="A4" s="137" t="s">
        <v>7</v>
      </c>
      <c r="B4" s="112"/>
      <c r="C4" s="276"/>
      <c r="D4" s="276"/>
      <c r="E4" s="276"/>
      <c r="F4" s="276"/>
      <c r="G4" s="138"/>
      <c r="H4" s="134"/>
      <c r="I4" s="250" t="s">
        <v>65</v>
      </c>
      <c r="J4" s="251"/>
      <c r="K4" s="252"/>
      <c r="L4" s="144"/>
    </row>
    <row r="5" spans="1:13" s="73" customFormat="1" ht="24" customHeight="1" thickBot="1" x14ac:dyDescent="0.25">
      <c r="A5" s="137" t="s">
        <v>8</v>
      </c>
      <c r="B5" s="109"/>
      <c r="C5" s="276"/>
      <c r="D5" s="276"/>
      <c r="E5" s="276"/>
      <c r="F5" s="276"/>
      <c r="G5" s="138"/>
      <c r="H5" s="139"/>
      <c r="I5" s="250" t="s">
        <v>64</v>
      </c>
      <c r="J5" s="251"/>
      <c r="K5" s="252"/>
      <c r="L5" s="144"/>
    </row>
    <row r="6" spans="1:13" s="73" customFormat="1" ht="15.75" customHeight="1" x14ac:dyDescent="0.2">
      <c r="A6" s="140"/>
      <c r="B6" s="114"/>
      <c r="C6" s="114"/>
      <c r="D6" s="114"/>
      <c r="E6" s="114"/>
      <c r="F6" s="114"/>
      <c r="G6" s="114"/>
      <c r="H6" s="139"/>
      <c r="I6" s="73" t="s">
        <v>6</v>
      </c>
    </row>
    <row r="7" spans="1:13" s="73" customFormat="1" ht="17.100000000000001" customHeight="1" x14ac:dyDescent="0.2">
      <c r="A7" s="141" t="s">
        <v>10</v>
      </c>
      <c r="B7" s="142"/>
      <c r="C7" s="143"/>
      <c r="D7" s="143"/>
      <c r="E7" s="143"/>
      <c r="F7" s="143"/>
      <c r="G7" s="143"/>
      <c r="H7" s="146"/>
      <c r="I7" s="151" t="s">
        <v>0</v>
      </c>
      <c r="J7" s="152"/>
      <c r="K7" s="152"/>
      <c r="L7" s="152"/>
      <c r="M7" s="153"/>
    </row>
    <row r="8" spans="1:13" s="73" customFormat="1" ht="17.100000000000001" customHeight="1" x14ac:dyDescent="0.2">
      <c r="A8" s="145" t="s">
        <v>9</v>
      </c>
      <c r="B8" s="109"/>
      <c r="C8" s="143"/>
      <c r="D8" s="143"/>
      <c r="E8" s="143"/>
      <c r="F8" s="143"/>
      <c r="G8" s="143"/>
      <c r="H8" s="146"/>
      <c r="I8" s="154" t="s">
        <v>1</v>
      </c>
      <c r="J8" s="154"/>
      <c r="K8" s="154"/>
      <c r="L8" s="154"/>
      <c r="M8" s="153"/>
    </row>
    <row r="9" spans="1:13" s="73" customFormat="1" ht="17.100000000000001" customHeight="1" x14ac:dyDescent="0.2">
      <c r="A9" s="141" t="s">
        <v>11</v>
      </c>
      <c r="B9" s="142"/>
      <c r="C9" s="143"/>
      <c r="D9" s="143"/>
      <c r="E9" s="143"/>
      <c r="F9" s="143"/>
      <c r="G9" s="143"/>
      <c r="H9" s="146"/>
      <c r="I9" s="154" t="s">
        <v>2</v>
      </c>
      <c r="J9" s="154"/>
      <c r="K9" s="154"/>
      <c r="L9" s="154"/>
      <c r="M9" s="153"/>
    </row>
    <row r="10" spans="1:13" s="73" customFormat="1" ht="17.100000000000001" customHeight="1" x14ac:dyDescent="0.2">
      <c r="A10" s="141" t="s">
        <v>12</v>
      </c>
      <c r="B10" s="142"/>
      <c r="C10" s="143"/>
      <c r="D10" s="143"/>
      <c r="E10" s="143"/>
      <c r="F10" s="143"/>
      <c r="G10" s="143"/>
      <c r="H10" s="146"/>
      <c r="I10" s="154" t="s">
        <v>3</v>
      </c>
      <c r="J10" s="154"/>
      <c r="K10" s="154"/>
      <c r="L10" s="154"/>
      <c r="M10" s="153"/>
    </row>
    <row r="11" spans="1:13" s="73" customFormat="1" ht="17.100000000000001" customHeight="1" x14ac:dyDescent="0.2">
      <c r="A11" s="155"/>
      <c r="B11" s="114"/>
      <c r="C11" s="156"/>
      <c r="D11" s="156"/>
      <c r="E11" s="156"/>
      <c r="F11" s="156"/>
      <c r="G11" s="156"/>
      <c r="H11" s="146"/>
      <c r="I11" s="154" t="s">
        <v>4</v>
      </c>
      <c r="J11" s="154"/>
      <c r="K11" s="154"/>
      <c r="L11" s="154"/>
      <c r="M11" s="153"/>
    </row>
    <row r="12" spans="1:13" s="73" customFormat="1" ht="17.100000000000001" customHeight="1" x14ac:dyDescent="0.2">
      <c r="A12" s="155"/>
      <c r="B12" s="114"/>
      <c r="C12" s="156"/>
      <c r="D12" s="156"/>
      <c r="E12" s="156"/>
      <c r="F12" s="156"/>
      <c r="G12" s="156"/>
      <c r="H12" s="146"/>
      <c r="I12" s="154" t="s">
        <v>5</v>
      </c>
      <c r="J12" s="154"/>
      <c r="K12" s="154"/>
      <c r="L12" s="154"/>
      <c r="M12" s="153"/>
    </row>
    <row r="13" spans="1:13" ht="17.100000000000001" customHeight="1" x14ac:dyDescent="0.2">
      <c r="C13" s="60"/>
      <c r="H13" s="178"/>
      <c r="I13" s="62"/>
      <c r="J13" s="61"/>
      <c r="K13" s="61"/>
      <c r="L13" s="61"/>
    </row>
    <row r="14" spans="1:13" ht="24.75" customHeight="1" thickBot="1" x14ac:dyDescent="0.25">
      <c r="H14" s="19"/>
      <c r="I14" s="19"/>
      <c r="J14" s="19"/>
      <c r="K14" s="63" t="s">
        <v>48</v>
      </c>
      <c r="L14" s="19"/>
    </row>
    <row r="15" spans="1:13" ht="83.1" customHeight="1" thickBot="1" x14ac:dyDescent="0.25">
      <c r="A15" s="285" t="s">
        <v>42</v>
      </c>
      <c r="B15" s="287" t="s">
        <v>93</v>
      </c>
      <c r="C15" s="288"/>
      <c r="D15" s="288"/>
      <c r="E15" s="288"/>
      <c r="F15" s="288"/>
      <c r="G15" s="288"/>
      <c r="H15" s="288"/>
      <c r="I15" s="289"/>
      <c r="J15" s="224" t="s">
        <v>44</v>
      </c>
      <c r="K15" s="227"/>
      <c r="L15" s="228">
        <f>ROUND(K15*0.25,3)</f>
        <v>0</v>
      </c>
    </row>
    <row r="16" spans="1:13" ht="95.25" customHeight="1" thickBot="1" x14ac:dyDescent="0.25">
      <c r="A16" s="286"/>
      <c r="B16" s="290" t="s">
        <v>95</v>
      </c>
      <c r="C16" s="291"/>
      <c r="D16" s="291"/>
      <c r="E16" s="291"/>
      <c r="F16" s="291"/>
      <c r="G16" s="291"/>
      <c r="H16" s="291"/>
      <c r="I16" s="291"/>
      <c r="J16" s="225" t="s">
        <v>45</v>
      </c>
      <c r="K16" s="229"/>
      <c r="L16" s="228">
        <f t="shared" ref="L16" si="0">ROUND(K16*0.25,3)</f>
        <v>0</v>
      </c>
    </row>
    <row r="17" spans="1:12" ht="134.25" customHeight="1" thickBot="1" x14ac:dyDescent="0.25">
      <c r="A17" s="296" t="s">
        <v>43</v>
      </c>
      <c r="B17" s="292" t="s">
        <v>97</v>
      </c>
      <c r="C17" s="293"/>
      <c r="D17" s="293"/>
      <c r="E17" s="293"/>
      <c r="F17" s="293"/>
      <c r="G17" s="293"/>
      <c r="H17" s="293"/>
      <c r="I17" s="293"/>
      <c r="J17" s="224" t="s">
        <v>96</v>
      </c>
      <c r="K17" s="230"/>
      <c r="L17" s="228">
        <f>ROUND(K17*0.3,3)</f>
        <v>0</v>
      </c>
    </row>
    <row r="18" spans="1:12" ht="94.5" customHeight="1" x14ac:dyDescent="0.2">
      <c r="A18" s="297"/>
      <c r="B18" s="294" t="s">
        <v>94</v>
      </c>
      <c r="C18" s="295"/>
      <c r="D18" s="295"/>
      <c r="E18" s="295"/>
      <c r="F18" s="295"/>
      <c r="G18" s="295"/>
      <c r="H18" s="295"/>
      <c r="I18" s="295"/>
      <c r="J18" s="226" t="s">
        <v>46</v>
      </c>
      <c r="K18" s="231"/>
      <c r="L18" s="228">
        <f>ROUND(K18*0.2,3)</f>
        <v>0</v>
      </c>
    </row>
    <row r="19" spans="1:12" ht="18" customHeight="1" x14ac:dyDescent="0.2">
      <c r="L19" s="107">
        <f>SUM(L15:L18)</f>
        <v>0</v>
      </c>
    </row>
    <row r="20" spans="1:12" ht="7.5" customHeight="1" x14ac:dyDescent="0.2">
      <c r="L20" s="84"/>
    </row>
    <row r="21" spans="1:12" ht="18" customHeight="1" x14ac:dyDescent="0.2">
      <c r="B21" s="49" t="s">
        <v>32</v>
      </c>
      <c r="C21" s="72"/>
      <c r="D21" s="50"/>
      <c r="E21" s="50"/>
      <c r="F21" s="50"/>
      <c r="G21" s="50"/>
      <c r="H21" s="50"/>
      <c r="I21" s="50"/>
      <c r="J21" s="50"/>
      <c r="K21" s="50"/>
      <c r="L21" s="108"/>
    </row>
    <row r="22" spans="1:12" ht="13.5" customHeight="1" thickBot="1" x14ac:dyDescent="0.25">
      <c r="L22" s="84"/>
    </row>
    <row r="23" spans="1:12" ht="24" customHeight="1" thickBot="1" x14ac:dyDescent="0.25">
      <c r="I23" s="37" t="s">
        <v>47</v>
      </c>
      <c r="J23" s="43"/>
      <c r="K23" s="43"/>
      <c r="L23" s="87">
        <f>SUM(L15:L18)-L21</f>
        <v>0</v>
      </c>
    </row>
    <row r="28" spans="1:12" s="73" customFormat="1" ht="12.75" customHeight="1" x14ac:dyDescent="0.2">
      <c r="A28" s="112" t="s">
        <v>23</v>
      </c>
      <c r="B28" s="147"/>
      <c r="C28" s="148"/>
      <c r="D28" s="113"/>
      <c r="E28" s="113"/>
      <c r="F28" s="149"/>
      <c r="H28" s="109" t="s">
        <v>19</v>
      </c>
      <c r="I28" s="109"/>
      <c r="J28" s="115"/>
      <c r="K28" s="150"/>
      <c r="L28" s="115"/>
    </row>
  </sheetData>
  <mergeCells count="13">
    <mergeCell ref="A15:A16"/>
    <mergeCell ref="B15:I15"/>
    <mergeCell ref="B16:I16"/>
    <mergeCell ref="B17:I17"/>
    <mergeCell ref="B18:I18"/>
    <mergeCell ref="A17:A18"/>
    <mergeCell ref="C5:F5"/>
    <mergeCell ref="I5:K5"/>
    <mergeCell ref="J1:K1"/>
    <mergeCell ref="A2:E2"/>
    <mergeCell ref="I3:K3"/>
    <mergeCell ref="C4:F4"/>
    <mergeCell ref="I4:K4"/>
  </mergeCells>
  <pageMargins left="0.78740157480314965" right="0.15748031496062992" top="0.98425196850393704" bottom="0.39370078740157483" header="0.43307086614173229" footer="0.19685039370078741"/>
  <pageSetup paperSize="9" scale="87" orientation="portrait" r:id="rId1"/>
  <headerFooter alignWithMargins="0">
    <oddHeader>&amp;L&amp;G&amp;C&amp;"Verdana,Standard"&amp;12                   SCORESHEET FOR SQUAD COMPETITION</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0C130F412EDB4EBF3E80DF6A9149FD" ma:contentTypeVersion="1" ma:contentTypeDescription="Create a new document." ma:contentTypeScope="" ma:versionID="cfaa3b10b9be17ef9f56bd19dc71004c">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4838F1D-7ECA-4F32-944F-43492487C498}">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customXml/itemProps2.xml><?xml version="1.0" encoding="utf-8"?>
<ds:datastoreItem xmlns:ds="http://schemas.openxmlformats.org/officeDocument/2006/customXml" ds:itemID="{28A807C1-6DB8-4C6A-8DCB-8B5F61EFE299}">
  <ds:schemaRefs>
    <ds:schemaRef ds:uri="http://schemas.microsoft.com/sharepoint/v3/contenttype/forms"/>
  </ds:schemaRefs>
</ds:datastoreItem>
</file>

<file path=customXml/itemProps3.xml><?xml version="1.0" encoding="utf-8"?>
<ds:datastoreItem xmlns:ds="http://schemas.openxmlformats.org/officeDocument/2006/customXml" ds:itemID="{3A00BD0D-8423-4FFE-92A4-D273D2078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Squad Horse Score</vt:lpstr>
      <vt:lpstr>Squad Comp 1</vt:lpstr>
      <vt:lpstr>Squad Comp 2</vt:lpstr>
      <vt:lpstr>Squad Comp 3</vt:lpstr>
      <vt:lpstr>Squad Free 1 Star</vt:lpstr>
      <vt:lpstr>Squad Free 1 JR</vt:lpstr>
      <vt:lpstr>Squad Free 2 T</vt:lpstr>
      <vt:lpstr>Squad Free Artistic</vt:lpstr>
    </vt:vector>
  </TitlesOfParts>
  <Company>BEZ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Zdenka Mišurcová</dc:creator>
  <cp:lastModifiedBy>Laetitia Gilliéron</cp:lastModifiedBy>
  <cp:lastPrinted>2020-02-10T14:41:19Z</cp:lastPrinted>
  <dcterms:created xsi:type="dcterms:W3CDTF">2005-01-07T14:31:35Z</dcterms:created>
  <dcterms:modified xsi:type="dcterms:W3CDTF">2020-12-10T10:50:38Z</dcterms:modified>
</cp:coreProperties>
</file>