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Dressage\1_VAULTING\13 V Scoring\Score sheets\2025\Pas-de-Deux\"/>
    </mc:Choice>
  </mc:AlternateContent>
  <xr:revisionPtr revIDLastSave="0" documentId="13_ncr:1_{6A1C8982-8015-4086-A5A3-5F877D4B2AF0}" xr6:coauthVersionLast="47" xr6:coauthVersionMax="47" xr10:uidLastSave="{00000000-0000-0000-0000-000000000000}"/>
  <bookViews>
    <workbookView xWindow="3072" yWindow="1176" windowWidth="23352" windowHeight="15384" firstSheet="2" activeTab="3" xr2:uid="{00000000-000D-0000-FFFF-FFFF00000000}"/>
  </bookViews>
  <sheets>
    <sheet name="Pas-de-Deux Horse Score" sheetId="29" r:id="rId1"/>
    <sheet name="Pas-de-Deux Comp" sheetId="17" r:id="rId2"/>
    <sheet name="Pas-de-Deux Free Tech 1star" sheetId="19" r:id="rId3"/>
    <sheet name="Pas-de-Deux Free Test 2 Juniors" sheetId="26" r:id="rId4"/>
    <sheet name="Pas-de-Deux Free Test 2 &amp; 3 sen" sheetId="28" r:id="rId5"/>
    <sheet name="Pas-de-Deux 1_starFree Artistic" sheetId="21" r:id="rId6"/>
    <sheet name="Pas-de-Deux 2_starFree Artistic" sheetId="24" r:id="rId7"/>
    <sheet name="Pas-de-Deux 3_starFree Artistic" sheetId="3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29" l="1"/>
  <c r="M23" i="29" s="1"/>
  <c r="L22" i="29"/>
  <c r="L17" i="29"/>
  <c r="M17" i="29" s="1"/>
  <c r="L14" i="29"/>
  <c r="M14" i="29" s="1"/>
  <c r="L17" i="30"/>
  <c r="L18" i="30" s="1"/>
  <c r="L16" i="30"/>
  <c r="L14" i="30"/>
  <c r="L15" i="30"/>
  <c r="L13" i="30"/>
  <c r="L17" i="24"/>
  <c r="L16" i="24"/>
  <c r="L15" i="24"/>
  <c r="L14" i="24"/>
  <c r="L13" i="24"/>
  <c r="L17" i="21"/>
  <c r="L16" i="21"/>
  <c r="L15" i="21"/>
  <c r="L13" i="21"/>
  <c r="L14" i="21"/>
  <c r="M26" i="29" l="1"/>
  <c r="L22" i="30"/>
  <c r="L18" i="24"/>
  <c r="L22" i="24"/>
  <c r="K29" i="26" l="1"/>
  <c r="K29" i="28"/>
  <c r="E23" i="28"/>
  <c r="H27" i="28" s="1"/>
  <c r="I27" i="28" s="1"/>
  <c r="K21" i="28"/>
  <c r="K20" i="28"/>
  <c r="K32" i="19"/>
  <c r="H29" i="19"/>
  <c r="I29" i="19" s="1"/>
  <c r="K29" i="19" s="1"/>
  <c r="K34" i="19" s="1"/>
  <c r="L36" i="19" s="1"/>
  <c r="K27" i="28" l="1"/>
  <c r="K31" i="28" s="1"/>
  <c r="K24" i="28"/>
  <c r="L33" i="28" l="1"/>
  <c r="K20" i="26" l="1"/>
  <c r="K21" i="26"/>
  <c r="E23" i="26"/>
  <c r="H27" i="26" s="1"/>
  <c r="I27" i="26" l="1"/>
  <c r="K27" i="26" s="1"/>
  <c r="K31" i="26" s="1"/>
  <c r="K24" i="26"/>
  <c r="L33" i="26" s="1"/>
  <c r="L15" i="17" l="1"/>
  <c r="L16" i="17"/>
  <c r="L17" i="17"/>
  <c r="L18" i="17"/>
  <c r="L19" i="17"/>
  <c r="L20" i="17"/>
  <c r="L21" i="17"/>
  <c r="L22" i="21" l="1"/>
  <c r="L18" i="21"/>
  <c r="L23" i="17"/>
  <c r="L24" i="17" s="1"/>
  <c r="L28" i="17" s="1"/>
</calcChain>
</file>

<file path=xl/sharedStrings.xml><?xml version="1.0" encoding="utf-8"?>
<sst xmlns="http://schemas.openxmlformats.org/spreadsheetml/2006/main" count="249" uniqueCount="98">
  <si>
    <t>Date:</t>
  </si>
  <si>
    <t>Event:</t>
  </si>
  <si>
    <t>Nation:</t>
  </si>
  <si>
    <t>Horse:</t>
  </si>
  <si>
    <t>Lunger:</t>
  </si>
  <si>
    <t>Vault-On</t>
  </si>
  <si>
    <t>Half Mill</t>
  </si>
  <si>
    <t>Flag</t>
  </si>
  <si>
    <t>Stand</t>
  </si>
  <si>
    <t>Sum</t>
  </si>
  <si>
    <t>Signature:</t>
  </si>
  <si>
    <t>Degree of Difficulty</t>
  </si>
  <si>
    <t>Remarks</t>
  </si>
  <si>
    <t>Score</t>
  </si>
  <si>
    <t>Judge:</t>
  </si>
  <si>
    <t>Horse Score</t>
  </si>
  <si>
    <t>Sum compulsories:</t>
  </si>
  <si>
    <t>D-Exersices</t>
  </si>
  <si>
    <t>M-Exercises</t>
  </si>
  <si>
    <t>Number of exercises</t>
  </si>
  <si>
    <t>Deductions</t>
  </si>
  <si>
    <t>Performance Score</t>
  </si>
  <si>
    <t>Score Performance</t>
  </si>
  <si>
    <t>Record</t>
  </si>
  <si>
    <t xml:space="preserve"> / by elements</t>
  </si>
  <si>
    <t>Technique Score</t>
  </si>
  <si>
    <t>C1
25%</t>
  </si>
  <si>
    <t>Artistic Score</t>
  </si>
  <si>
    <t>Score
0 to 10</t>
  </si>
  <si>
    <t>A2
25%</t>
  </si>
  <si>
    <t>Lunging</t>
  </si>
  <si>
    <t xml:space="preserve">/ 7  exercises   </t>
  </si>
  <si>
    <t>Score Exercises</t>
  </si>
  <si>
    <t xml:space="preserve">/ 2 Vaulters   </t>
  </si>
  <si>
    <t>Max. 13 counting exercises</t>
  </si>
  <si>
    <t>Sum of deductions</t>
  </si>
  <si>
    <t>START No</t>
  </si>
  <si>
    <t xml:space="preserve">   Judges Table</t>
  </si>
  <si>
    <t xml:space="preserve">   Competition N°</t>
  </si>
  <si>
    <t xml:space="preserve">   Test N°</t>
  </si>
  <si>
    <t>E-Exercises</t>
  </si>
  <si>
    <t>Vaulter 1:</t>
  </si>
  <si>
    <t>Vaulter 2:</t>
  </si>
  <si>
    <t>Comp Test</t>
  </si>
  <si>
    <t>Basic Seat</t>
  </si>
  <si>
    <t>Deductions for Falls</t>
  </si>
  <si>
    <t>No Score</t>
  </si>
  <si>
    <t>Max. 10 counting exercises</t>
  </si>
  <si>
    <t>Score Difficulty</t>
  </si>
  <si>
    <t>A3
15%</t>
  </si>
  <si>
    <t>Deductions:</t>
  </si>
  <si>
    <t>The lunging should reflect an easy and effortless collaboration and communication between the lunger and the horse.
•	Correct and discrete use of aids. 
•	Correct position and posture.
•	Appropriate dress. 
•	Well-adjusted equipment.
•	Entry, salute, and trot round: Should be performed in a smooth flow from entering the arena till stride off into canter and untill the vaulter touches the Horse.</t>
  </si>
  <si>
    <t>A1
60%</t>
  </si>
  <si>
    <t>Score 0-10</t>
  </si>
  <si>
    <t>Arm No</t>
  </si>
  <si>
    <t>C3
30%</t>
  </si>
  <si>
    <t>Artistic Score 1*</t>
  </si>
  <si>
    <t>Consideration of the Horse</t>
  </si>
  <si>
    <t>CoH 20%</t>
  </si>
  <si>
    <t>C2
20%</t>
  </si>
  <si>
    <t>C3
20%</t>
  </si>
  <si>
    <t>C4
15%</t>
  </si>
  <si>
    <t>STRUCTURE</t>
  </si>
  <si>
    <t>CHOREOGRAPHY</t>
  </si>
  <si>
    <r>
      <rPr>
        <b/>
        <sz val="9"/>
        <color indexed="8"/>
        <rFont val="Arial"/>
        <family val="2"/>
      </rPr>
      <t xml:space="preserve">Consideration of the Horse
</t>
    </r>
    <r>
      <rPr>
        <sz val="9"/>
        <color rgb="FF000000"/>
        <rFont val="Arial"/>
        <family val="2"/>
      </rPr>
      <t>• Selection of elements and sequences to be in Harmony with the Horse based on weight, composition, balance and contact/liaison.
• Exercises not overloading the Horse.</t>
    </r>
  </si>
  <si>
    <r>
      <rPr>
        <b/>
        <sz val="9"/>
        <color indexed="8"/>
        <rFont val="Arial"/>
        <family val="2"/>
      </rPr>
      <t xml:space="preserve">Variety of Exercises
</t>
    </r>
    <r>
      <rPr>
        <sz val="9"/>
        <color rgb="FF000000"/>
        <rFont val="Arial"/>
        <family val="2"/>
      </rPr>
      <t xml:space="preserve">• A ratio between static and dynamic exercises.
• Selection of combinations
• Selection of exercises, positions and transitions from different structure groups. </t>
    </r>
  </si>
  <si>
    <r>
      <rPr>
        <b/>
        <sz val="9"/>
        <color indexed="8"/>
        <rFont val="Arial"/>
        <family val="2"/>
      </rPr>
      <t>Variety of Position</t>
    </r>
    <r>
      <rPr>
        <sz val="9"/>
        <color indexed="8"/>
        <rFont val="Arial"/>
        <family val="2"/>
      </rPr>
      <t xml:space="preserve">
• Variety in the position of exercises in relation to the Horse and in the direction of the movements. 
• Balanced use of space; use of all areas of the Horse’s back and neck. 
• Fairly even participation in roles and artistic involvement.</t>
    </r>
  </si>
  <si>
    <r>
      <rPr>
        <b/>
        <sz val="9"/>
        <color indexed="8"/>
        <rFont val="Arial"/>
        <family val="2"/>
      </rPr>
      <t xml:space="preserve">Music Interpretation / Body Language / Expression
</t>
    </r>
    <r>
      <rPr>
        <sz val="9"/>
        <color rgb="FF000000"/>
        <rFont val="Arial"/>
        <family val="2"/>
      </rPr>
      <t xml:space="preserve">• Deep engagement to a fully developed musical concept.
• Captivating Interpretation of music.
• High variety of expression in answer to different and changing musical elements.
• Complexity of body language and multi-directional gestures and moves.
</t>
    </r>
    <r>
      <rPr>
        <b/>
        <sz val="9"/>
        <color indexed="8"/>
        <rFont val="Arial"/>
        <family val="2"/>
      </rPr>
      <t xml:space="preserve"> </t>
    </r>
  </si>
  <si>
    <t>Artistic Score 2*</t>
  </si>
  <si>
    <t>C1
20%</t>
  </si>
  <si>
    <t>C2
10%</t>
  </si>
  <si>
    <t>C3
25%</t>
  </si>
  <si>
    <t>C4
25%</t>
  </si>
  <si>
    <r>
      <rPr>
        <b/>
        <sz val="9"/>
        <color indexed="8"/>
        <rFont val="Arial"/>
        <family val="2"/>
      </rPr>
      <t>Variety of Position</t>
    </r>
    <r>
      <rPr>
        <sz val="9"/>
        <color indexed="8"/>
        <rFont val="Arial"/>
        <family val="2"/>
      </rPr>
      <t xml:space="preserve">
• Variety in the position of exercises in relation to the Horse and in the direction of the movements. 
• Balanced use of space; use of all areas of the Horse’s back and neck including ground jumps.  
• Fairly even participation in roles and artistic involvement.</t>
    </r>
  </si>
  <si>
    <t>Artistic Score 3*</t>
  </si>
  <si>
    <t>C1
10%</t>
  </si>
  <si>
    <t>C4
30%</t>
  </si>
  <si>
    <t>Quality of Canter and Quality of Training</t>
  </si>
  <si>
    <r>
      <t xml:space="preserve">•	</t>
    </r>
    <r>
      <rPr>
        <b/>
        <sz val="9"/>
        <color rgb="FF000000"/>
        <rFont val="Verdana"/>
        <family val="2"/>
      </rPr>
      <t>Rhythm:</t>
    </r>
    <r>
      <rPr>
        <sz val="9"/>
        <color indexed="8"/>
        <rFont val="Verdana"/>
        <family val="2"/>
      </rPr>
      <t xml:space="preserve"> Regularity, energy, equal length of strides, clear 3-beat, clear moment of suspension.
•	</t>
    </r>
    <r>
      <rPr>
        <b/>
        <sz val="9"/>
        <color rgb="FF000000"/>
        <rFont val="Verdana"/>
        <family val="2"/>
      </rPr>
      <t>Relaxation:</t>
    </r>
    <r>
      <rPr>
        <sz val="9"/>
        <color indexed="8"/>
        <rFont val="Verdana"/>
        <family val="2"/>
      </rPr>
      <t xml:space="preserve"> Relaxation and suppleness through the whole body of the Horse. Relaxed swinging back. Relaxed neck. Positive muscle tone.
•	</t>
    </r>
    <r>
      <rPr>
        <b/>
        <sz val="9"/>
        <color rgb="FF000000"/>
        <rFont val="Verdana"/>
        <family val="2"/>
      </rPr>
      <t>Connection:</t>
    </r>
    <r>
      <rPr>
        <sz val="9"/>
        <color indexed="8"/>
        <rFont val="Verdana"/>
        <family val="2"/>
      </rPr>
      <t xml:space="preserve"> Bridge of engagement. Flexed back and engaged core. Energy from hindquarters flow through the body to a soft and flexible connection on the side reins and lunge line. Nose line at or slightly in front of vertical.
•	</t>
    </r>
    <r>
      <rPr>
        <b/>
        <sz val="9"/>
        <color rgb="FF000000"/>
        <rFont val="Verdana"/>
        <family val="2"/>
      </rPr>
      <t>Impulsion:</t>
    </r>
    <r>
      <rPr>
        <sz val="9"/>
        <color indexed="8"/>
        <rFont val="Verdana"/>
        <family val="2"/>
      </rPr>
      <t xml:space="preserve"> Self carriage with elastic steps, suppleness, and engagement of hindquarters. Energy created with the hind legs well underneath Horse’s center of gravity (carrying, not pushing). Lifting of forehand (uphill tendency) and lowering of croup.
•	</t>
    </r>
    <r>
      <rPr>
        <b/>
        <sz val="9"/>
        <color rgb="FF000000"/>
        <rFont val="Verdana"/>
        <family val="2"/>
      </rPr>
      <t>Straightness:</t>
    </r>
    <r>
      <rPr>
        <sz val="9"/>
        <color indexed="8"/>
        <rFont val="Verdana"/>
        <family val="2"/>
      </rPr>
      <t xml:space="preserve"> ‘Relative’ straightness on the circle line. Hind legs follow footfalls of front legs. Body is vertical. The Horse is aligned through the whole body.
•	</t>
    </r>
    <r>
      <rPr>
        <b/>
        <sz val="9"/>
        <color rgb="FF000000"/>
        <rFont val="Verdana"/>
        <family val="2"/>
      </rPr>
      <t>Collection:</t>
    </r>
    <r>
      <rPr>
        <sz val="9"/>
        <color indexed="8"/>
        <rFont val="Verdana"/>
        <family val="2"/>
      </rPr>
      <t xml:space="preserve"> Lowered, engaged hindquarters and croup. Shortening and narrowing of base of support resulting in lightness and mobility of the forehand. Whole topline is stretched. Shorter, powerful, energetic strides.</t>
    </r>
  </si>
  <si>
    <t>Rhythm 10%</t>
  </si>
  <si>
    <t>Relaxation 10%</t>
  </si>
  <si>
    <t>Connection 10%</t>
  </si>
  <si>
    <t>Impulsion 10%</t>
  </si>
  <si>
    <t>Straightness 10%</t>
  </si>
  <si>
    <t>Collection 10%</t>
  </si>
  <si>
    <t>Vault Ability of the Horse</t>
  </si>
  <si>
    <t>• Willingness and /obedience: Comfortable. Harmony and lightness. Alert and responsive to the lunger’s aids.  No resistance or hesitation. Alert and responsive to the lunger’s aids. Harmony and lightness.
• Balance in tempo (forth/back): Constant correct tempo (pace and energy without speeding up or slowing down).
• Balance in circling (in/out): Constant circle of min. 15 m. diameter without falling in or out.</t>
  </si>
  <si>
    <t>Technique Score - Free test 1 Star</t>
  </si>
  <si>
    <t xml:space="preserve">Swing Forward </t>
  </si>
  <si>
    <t>Swing Backward, followed by dismount to inside</t>
  </si>
  <si>
    <t xml:space="preserve">Willingness and obedience         </t>
  </si>
  <si>
    <t>Balance in tempo</t>
  </si>
  <si>
    <t>Balance in circling</t>
  </si>
  <si>
    <r>
      <rPr>
        <b/>
        <sz val="9"/>
        <color indexed="8"/>
        <rFont val="Arial"/>
        <family val="2"/>
      </rPr>
      <t>Unity of Composition</t>
    </r>
    <r>
      <rPr>
        <sz val="9"/>
        <color indexed="8"/>
        <rFont val="Arial"/>
        <family val="2"/>
      </rPr>
      <t xml:space="preserve">
• Smooth transitions and movements demonstrating flow, control, and connection.
• Elements, sequences, transitions, positions, direction, and combinations of exercises demonstrating freedom of movement.
• Avoidance of an empty Horse</t>
    </r>
  </si>
  <si>
    <r>
      <rPr>
        <b/>
        <sz val="9"/>
        <color indexed="8"/>
        <rFont val="Arial"/>
        <family val="2"/>
      </rPr>
      <t>Unity of Composition &amp; Complexity</t>
    </r>
    <r>
      <rPr>
        <sz val="9"/>
        <color indexed="8"/>
        <rFont val="Arial"/>
        <family val="2"/>
      </rPr>
      <t xml:space="preserve">
• Smooth transitions and movements demonstrating flow, control, and connection.
• Elements, sequences, transitions, positions, direction, and combinations of exercises demonstrating freedom of movement.
• Avoidance of an empty Horse</t>
    </r>
  </si>
  <si>
    <t>Updated 2025</t>
  </si>
  <si>
    <t>Technique Score - Free Test 3* Seniors</t>
  </si>
  <si>
    <t>Technique Score - Free Test 2* Juniors &amp; 2* Seniors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</si>
</sst>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
    <numFmt numFmtId="166" formatCode="#,##0.000"/>
    <numFmt numFmtId="167" formatCode="0.000"/>
    <numFmt numFmtId="168" formatCode="_-* #,##0.0_-;\-* #,##0.0_-;_-* &quot;-&quot;??_-;_-@_-"/>
    <numFmt numFmtId="169" formatCode="_-* #,##0.000_-;\-* #,##0.000_-;_-* &quot;-&quot;??_-;_-@_-"/>
    <numFmt numFmtId="170" formatCode="0.0"/>
  </numFmts>
  <fonts count="31" x14ac:knownFonts="1">
    <font>
      <sz val="10"/>
      <name val="Arial"/>
      <charset val="238"/>
    </font>
    <font>
      <sz val="10"/>
      <name val="Verdana"/>
      <family val="2"/>
    </font>
    <font>
      <b/>
      <sz val="10"/>
      <name val="Verdana"/>
      <family val="2"/>
    </font>
    <font>
      <sz val="8"/>
      <name val="Verdana"/>
      <family val="2"/>
    </font>
    <font>
      <strike/>
      <sz val="10"/>
      <name val="Verdana"/>
      <family val="2"/>
    </font>
    <font>
      <sz val="10"/>
      <name val="Arial"/>
      <family val="2"/>
    </font>
    <font>
      <b/>
      <sz val="11"/>
      <name val="Verdana"/>
      <family val="2"/>
    </font>
    <font>
      <sz val="11"/>
      <name val="Verdana"/>
      <family val="2"/>
    </font>
    <font>
      <b/>
      <sz val="10"/>
      <name val="Arial"/>
      <family val="2"/>
    </font>
    <font>
      <b/>
      <sz val="8"/>
      <color indexed="8"/>
      <name val="Arial"/>
      <family val="2"/>
    </font>
    <font>
      <sz val="8"/>
      <color indexed="8"/>
      <name val="Arial"/>
      <family val="2"/>
    </font>
    <font>
      <b/>
      <sz val="9"/>
      <color indexed="8"/>
      <name val="Arial"/>
      <family val="2"/>
    </font>
    <font>
      <sz val="9"/>
      <color rgb="FF000000"/>
      <name val="Arial"/>
      <family val="2"/>
    </font>
    <font>
      <sz val="8"/>
      <color rgb="FF000000"/>
      <name val="Symbol"/>
      <family val="1"/>
      <charset val="2"/>
    </font>
    <font>
      <b/>
      <sz val="8"/>
      <color rgb="FF000000"/>
      <name val="Arial"/>
      <family val="2"/>
    </font>
    <font>
      <b/>
      <sz val="14"/>
      <name val="Verdana"/>
      <family val="2"/>
    </font>
    <font>
      <sz val="18"/>
      <name val="Arial Black"/>
      <family val="2"/>
    </font>
    <font>
      <sz val="12"/>
      <name val="Verdana"/>
      <family val="2"/>
    </font>
    <font>
      <sz val="12"/>
      <name val="Arial Black"/>
      <family val="2"/>
    </font>
    <font>
      <b/>
      <sz val="10"/>
      <color indexed="8"/>
      <name val="Arial"/>
      <family val="2"/>
    </font>
    <font>
      <sz val="9"/>
      <color indexed="8"/>
      <name val="Verdana"/>
      <family val="2"/>
    </font>
    <font>
      <sz val="8"/>
      <color rgb="FF000000"/>
      <name val="Arial"/>
      <family val="2"/>
    </font>
    <font>
      <b/>
      <sz val="10"/>
      <color rgb="FF000000"/>
      <name val="Arial"/>
      <family val="2"/>
    </font>
    <font>
      <sz val="9"/>
      <color rgb="FF000000"/>
      <name val="Verdana"/>
      <family val="2"/>
    </font>
    <font>
      <b/>
      <sz val="9"/>
      <color rgb="FF000000"/>
      <name val="Verdana"/>
      <family val="2"/>
    </font>
    <font>
      <b/>
      <sz val="10"/>
      <color theme="1"/>
      <name val="Verdana"/>
      <family val="2"/>
    </font>
    <font>
      <b/>
      <sz val="10"/>
      <color indexed="8"/>
      <name val="Verdana"/>
      <family val="2"/>
    </font>
    <font>
      <sz val="14"/>
      <name val="Arial Black"/>
      <family val="2"/>
    </font>
    <font>
      <sz val="9"/>
      <color indexed="8"/>
      <name val="Arial"/>
      <family val="2"/>
    </font>
    <font>
      <sz val="9"/>
      <color rgb="FF000000"/>
      <name val="Symbol"/>
      <family val="1"/>
      <charset val="2"/>
    </font>
    <font>
      <sz val="10"/>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rgb="FFCDFDCC"/>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theme="1"/>
      </top>
      <bottom style="medium">
        <color indexed="64"/>
      </bottom>
      <diagonal/>
    </border>
    <border>
      <left/>
      <right style="thin">
        <color indexed="64"/>
      </right>
      <top style="thin">
        <color theme="1"/>
      </top>
      <bottom style="medium">
        <color indexed="64"/>
      </bottom>
      <diagonal/>
    </border>
    <border>
      <left/>
      <right/>
      <top style="thin">
        <color theme="1"/>
      </top>
      <bottom style="medium">
        <color indexed="64"/>
      </bottom>
      <diagonal/>
    </border>
    <border>
      <left style="thin">
        <color indexed="64"/>
      </left>
      <right style="thin">
        <color indexed="64"/>
      </right>
      <top style="thin">
        <color theme="1"/>
      </top>
      <bottom style="medium">
        <color indexed="64"/>
      </bottom>
      <diagonal/>
    </border>
    <border>
      <left style="thin">
        <color indexed="64"/>
      </left>
      <right/>
      <top style="thin">
        <color theme="1"/>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s>
  <cellStyleXfs count="7">
    <xf numFmtId="0" fontId="0"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9" fontId="30" fillId="0" borderId="0" applyFont="0" applyFill="0" applyBorder="0" applyAlignment="0" applyProtection="0"/>
  </cellStyleXfs>
  <cellXfs count="319">
    <xf numFmtId="0" fontId="0" fillId="0" borderId="0" xfId="0"/>
    <xf numFmtId="0" fontId="1" fillId="0" borderId="0" xfId="0" applyFont="1"/>
    <xf numFmtId="0" fontId="1" fillId="0" borderId="0" xfId="0" applyFont="1" applyFill="1"/>
    <xf numFmtId="0" fontId="1" fillId="0" borderId="1" xfId="0" applyFont="1" applyBorder="1"/>
    <xf numFmtId="0" fontId="1" fillId="0" borderId="2" xfId="0" applyFont="1" applyBorder="1"/>
    <xf numFmtId="0" fontId="2" fillId="0" borderId="0" xfId="0" applyFont="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0" xfId="0" applyFont="1" applyBorder="1"/>
    <xf numFmtId="0" fontId="1" fillId="0" borderId="7" xfId="0" applyFont="1" applyBorder="1"/>
    <xf numFmtId="0" fontId="1" fillId="0" borderId="0" xfId="0" applyFont="1" applyAlignment="1">
      <alignment horizontal="center"/>
    </xf>
    <xf numFmtId="0" fontId="1" fillId="0" borderId="8" xfId="0" applyFont="1" applyBorder="1"/>
    <xf numFmtId="0" fontId="1" fillId="0" borderId="9" xfId="0" applyFont="1" applyBorder="1"/>
    <xf numFmtId="0" fontId="1" fillId="0" borderId="0" xfId="0" applyFont="1" applyAlignment="1">
      <alignment horizontal="right"/>
    </xf>
    <xf numFmtId="0" fontId="2" fillId="0" borderId="0" xfId="0" applyFont="1" applyAlignment="1">
      <alignment horizontal="left"/>
    </xf>
    <xf numFmtId="0" fontId="1" fillId="0" borderId="1" xfId="0" applyFont="1" applyFill="1" applyBorder="1"/>
    <xf numFmtId="0" fontId="1" fillId="0" borderId="0" xfId="0" applyFont="1" applyFill="1" applyBorder="1" applyAlignment="1"/>
    <xf numFmtId="165" fontId="1" fillId="0" borderId="0" xfId="0" applyNumberFormat="1" applyFont="1" applyBorder="1" applyAlignment="1">
      <alignment horizontal="center"/>
    </xf>
    <xf numFmtId="165" fontId="1" fillId="0" borderId="4" xfId="0" applyNumberFormat="1" applyFont="1" applyBorder="1" applyAlignment="1">
      <alignment horizontal="center"/>
    </xf>
    <xf numFmtId="0" fontId="1" fillId="0" borderId="10" xfId="0" applyFont="1" applyBorder="1" applyAlignment="1">
      <alignment horizontal="center" vertical="center"/>
    </xf>
    <xf numFmtId="165" fontId="1" fillId="0" borderId="10" xfId="0" applyNumberFormat="1" applyFont="1" applyBorder="1" applyAlignment="1">
      <alignment horizontal="center" vertical="center"/>
    </xf>
    <xf numFmtId="0" fontId="4" fillId="0" borderId="0" xfId="0" applyFont="1"/>
    <xf numFmtId="0" fontId="4" fillId="0" borderId="0" xfId="0" applyFont="1" applyAlignment="1">
      <alignment horizontal="right"/>
    </xf>
    <xf numFmtId="165" fontId="1" fillId="0" borderId="11" xfId="0" applyNumberFormat="1" applyFont="1" applyBorder="1" applyAlignment="1">
      <alignment horizontal="center" vertical="center"/>
    </xf>
    <xf numFmtId="166" fontId="2" fillId="4" borderId="0" xfId="0" applyNumberFormat="1" applyFont="1" applyFill="1" applyBorder="1" applyAlignment="1">
      <alignment horizontal="center"/>
    </xf>
    <xf numFmtId="0" fontId="1" fillId="4" borderId="0" xfId="0" applyFont="1" applyFill="1" applyBorder="1"/>
    <xf numFmtId="0" fontId="1" fillId="4" borderId="0" xfId="0" applyFont="1" applyFill="1" applyAlignment="1">
      <alignment horizontal="right"/>
    </xf>
    <xf numFmtId="0" fontId="2" fillId="4" borderId="0" xfId="0" applyFont="1" applyFill="1" applyBorder="1" applyAlignment="1">
      <alignment horizontal="center" vertical="center"/>
    </xf>
    <xf numFmtId="0" fontId="2" fillId="4" borderId="0" xfId="0" applyFont="1" applyFill="1" applyBorder="1" applyAlignment="1">
      <alignment vertical="center"/>
    </xf>
    <xf numFmtId="0" fontId="1" fillId="0" borderId="13" xfId="0" applyFont="1" applyBorder="1"/>
    <xf numFmtId="0" fontId="7" fillId="0" borderId="13" xfId="0" applyFont="1" applyBorder="1"/>
    <xf numFmtId="0" fontId="6" fillId="0" borderId="14" xfId="0" applyFont="1" applyBorder="1" applyAlignment="1">
      <alignment vertical="center"/>
    </xf>
    <xf numFmtId="168" fontId="1" fillId="0" borderId="0" xfId="1" applyNumberFormat="1" applyFont="1" applyBorder="1"/>
    <xf numFmtId="164" fontId="1" fillId="0" borderId="0" xfId="1" applyFont="1"/>
    <xf numFmtId="0" fontId="6" fillId="0" borderId="0" xfId="0" applyFont="1" applyBorder="1"/>
    <xf numFmtId="0" fontId="1" fillId="0" borderId="13" xfId="0" applyFont="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1" fillId="0" borderId="0" xfId="0" applyFont="1" applyBorder="1" applyAlignment="1">
      <alignment horizontal="left" vertical="center"/>
    </xf>
    <xf numFmtId="0" fontId="1" fillId="0" borderId="15" xfId="0" applyFont="1" applyBorder="1" applyAlignment="1">
      <alignment vertical="center"/>
    </xf>
    <xf numFmtId="0" fontId="1" fillId="0" borderId="2" xfId="0" applyFont="1" applyBorder="1" applyAlignment="1">
      <alignment vertical="center"/>
    </xf>
    <xf numFmtId="168" fontId="1" fillId="4" borderId="0" xfId="1" applyNumberFormat="1" applyFont="1" applyFill="1" applyBorder="1"/>
    <xf numFmtId="169" fontId="1" fillId="0" borderId="0" xfId="1" applyNumberFormat="1" applyFont="1" applyBorder="1"/>
    <xf numFmtId="9" fontId="2" fillId="0" borderId="0" xfId="0" applyNumberFormat="1" applyFont="1" applyAlignment="1">
      <alignment vertical="center"/>
    </xf>
    <xf numFmtId="0" fontId="6" fillId="4" borderId="0" xfId="0" applyFont="1" applyFill="1" applyBorder="1" applyAlignment="1">
      <alignment vertical="center"/>
    </xf>
    <xf numFmtId="0" fontId="7" fillId="4" borderId="0" xfId="0" applyFont="1" applyFill="1" applyBorder="1"/>
    <xf numFmtId="169" fontId="2" fillId="4" borderId="0" xfId="1" applyNumberFormat="1" applyFont="1" applyFill="1" applyBorder="1" applyAlignment="1">
      <alignment vertical="center"/>
    </xf>
    <xf numFmtId="9" fontId="2" fillId="4" borderId="0" xfId="0" applyNumberFormat="1" applyFont="1" applyFill="1" applyBorder="1" applyAlignment="1">
      <alignment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3" fillId="0" borderId="18" xfId="0" applyFont="1" applyFill="1" applyBorder="1" applyAlignment="1">
      <alignment horizontal="center" wrapText="1"/>
    </xf>
    <xf numFmtId="0" fontId="1" fillId="4" borderId="0" xfId="0" applyFont="1" applyFill="1" applyBorder="1" applyAlignment="1">
      <alignment horizontal="right"/>
    </xf>
    <xf numFmtId="166" fontId="6" fillId="2" borderId="16" xfId="0" applyNumberFormat="1" applyFont="1" applyFill="1" applyBorder="1" applyAlignment="1">
      <alignment horizontal="center" vertical="center"/>
    </xf>
    <xf numFmtId="0" fontId="6" fillId="0" borderId="14" xfId="0" applyFont="1" applyBorder="1" applyAlignment="1">
      <alignment horizontal="left" vertical="center"/>
    </xf>
    <xf numFmtId="0" fontId="4" fillId="0" borderId="13" xfId="0" applyFont="1" applyBorder="1" applyAlignment="1">
      <alignment horizontal="right" vertical="center"/>
    </xf>
    <xf numFmtId="0" fontId="1" fillId="0" borderId="12" xfId="0" applyFont="1" applyBorder="1" applyAlignment="1">
      <alignment horizontal="right" vertical="center"/>
    </xf>
    <xf numFmtId="166" fontId="1" fillId="2" borderId="16" xfId="0" applyNumberFormat="1" applyFont="1" applyFill="1" applyBorder="1" applyAlignment="1">
      <alignment horizontal="center" vertical="center"/>
    </xf>
    <xf numFmtId="0" fontId="1" fillId="0" borderId="0" xfId="0" applyFont="1" applyAlignment="1">
      <alignment vertical="center"/>
    </xf>
    <xf numFmtId="0" fontId="2" fillId="0" borderId="14" xfId="0" applyFont="1" applyBorder="1" applyAlignment="1">
      <alignment vertical="center"/>
    </xf>
    <xf numFmtId="0" fontId="1" fillId="0" borderId="11" xfId="0" applyFont="1" applyBorder="1" applyAlignment="1">
      <alignment vertical="center"/>
    </xf>
    <xf numFmtId="0" fontId="1" fillId="4" borderId="0" xfId="0" applyFont="1" applyFill="1" applyBorder="1" applyAlignment="1"/>
    <xf numFmtId="0" fontId="1" fillId="4" borderId="0" xfId="0" applyFont="1" applyFill="1" applyBorder="1" applyAlignment="1">
      <alignment horizontal="left"/>
    </xf>
    <xf numFmtId="165" fontId="1" fillId="0" borderId="2" xfId="0" applyNumberFormat="1" applyFont="1" applyBorder="1" applyAlignment="1">
      <alignment horizontal="center" vertical="center"/>
    </xf>
    <xf numFmtId="164" fontId="1" fillId="0" borderId="0" xfId="1" applyFont="1" applyAlignment="1">
      <alignment vertical="center"/>
    </xf>
    <xf numFmtId="0" fontId="1" fillId="4" borderId="2" xfId="0" applyFont="1" applyFill="1" applyBorder="1" applyAlignment="1">
      <alignment vertical="center"/>
    </xf>
    <xf numFmtId="0" fontId="1" fillId="0" borderId="2" xfId="0" applyFont="1" applyBorder="1" applyAlignment="1">
      <alignment horizontal="left" vertical="center"/>
    </xf>
    <xf numFmtId="164" fontId="1" fillId="0" borderId="2" xfId="1" applyFont="1" applyBorder="1" applyAlignment="1">
      <alignment vertical="center"/>
    </xf>
    <xf numFmtId="167" fontId="1" fillId="0" borderId="10" xfId="1" applyNumberFormat="1" applyFont="1" applyBorder="1" applyAlignment="1">
      <alignment horizontal="center" vertical="center"/>
    </xf>
    <xf numFmtId="167" fontId="2" fillId="0" borderId="24" xfId="1" applyNumberFormat="1" applyFont="1" applyBorder="1" applyAlignment="1">
      <alignment horizontal="center" vertical="center"/>
    </xf>
    <xf numFmtId="167" fontId="6" fillId="0" borderId="24" xfId="0" applyNumberFormat="1" applyFont="1" applyBorder="1" applyAlignment="1">
      <alignment horizontal="center" vertical="center"/>
    </xf>
    <xf numFmtId="170" fontId="1" fillId="0" borderId="10" xfId="0" applyNumberFormat="1" applyFont="1" applyBorder="1" applyAlignment="1">
      <alignment horizontal="center" vertical="center"/>
    </xf>
    <xf numFmtId="1" fontId="1" fillId="0" borderId="10" xfId="0" applyNumberFormat="1" applyFont="1" applyBorder="1" applyAlignment="1">
      <alignment horizontal="center" vertical="center"/>
    </xf>
    <xf numFmtId="0" fontId="1" fillId="0" borderId="10" xfId="0" applyFont="1" applyBorder="1" applyAlignment="1">
      <alignment vertical="center"/>
    </xf>
    <xf numFmtId="0" fontId="1" fillId="0" borderId="2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4" borderId="0" xfId="0" applyFont="1" applyFill="1" applyBorder="1" applyAlignment="1">
      <alignment vertical="center"/>
    </xf>
    <xf numFmtId="167" fontId="2" fillId="0" borderId="30" xfId="1" applyNumberFormat="1" applyFont="1" applyBorder="1" applyAlignment="1">
      <alignment horizontal="center" vertical="center" wrapText="1"/>
    </xf>
    <xf numFmtId="167" fontId="2" fillId="0" borderId="31" xfId="1" applyNumberFormat="1" applyFont="1" applyBorder="1" applyAlignment="1">
      <alignment horizontal="center" vertical="center" wrapText="1"/>
    </xf>
    <xf numFmtId="167" fontId="2" fillId="0" borderId="32" xfId="1" applyNumberFormat="1" applyFont="1" applyBorder="1" applyAlignment="1">
      <alignment horizontal="center" vertical="center" wrapText="1"/>
    </xf>
    <xf numFmtId="167" fontId="2" fillId="0" borderId="33" xfId="1" applyNumberFormat="1" applyFont="1" applyBorder="1" applyAlignment="1">
      <alignment horizontal="center" vertical="center" wrapText="1"/>
    </xf>
    <xf numFmtId="167" fontId="1" fillId="0" borderId="35" xfId="0" applyNumberFormat="1" applyFont="1" applyBorder="1" applyAlignment="1">
      <alignment horizontal="center" vertical="center"/>
    </xf>
    <xf numFmtId="167" fontId="1" fillId="0" borderId="0" xfId="0" applyNumberFormat="1" applyFont="1" applyAlignment="1">
      <alignment horizontal="center"/>
    </xf>
    <xf numFmtId="167" fontId="1" fillId="5" borderId="10" xfId="1" applyNumberFormat="1" applyFont="1" applyFill="1" applyBorder="1" applyAlignment="1">
      <alignment horizontal="center" vertical="center"/>
    </xf>
    <xf numFmtId="0" fontId="1" fillId="0" borderId="1" xfId="3" applyFont="1" applyBorder="1"/>
    <xf numFmtId="0" fontId="6" fillId="0" borderId="14" xfId="3" applyFont="1" applyBorder="1" applyAlignment="1">
      <alignment vertical="center"/>
    </xf>
    <xf numFmtId="0" fontId="6" fillId="0" borderId="13" xfId="3" applyFont="1" applyBorder="1" applyAlignment="1">
      <alignment vertical="center"/>
    </xf>
    <xf numFmtId="0" fontId="1" fillId="0" borderId="1" xfId="3" applyFont="1" applyFill="1" applyBorder="1"/>
    <xf numFmtId="0" fontId="1" fillId="2" borderId="1" xfId="3" applyFont="1" applyFill="1" applyBorder="1" applyAlignment="1">
      <alignment horizontal="left"/>
    </xf>
    <xf numFmtId="0" fontId="1" fillId="0" borderId="13" xfId="3" applyFont="1" applyBorder="1"/>
    <xf numFmtId="0" fontId="1" fillId="0" borderId="0" xfId="3" applyFont="1" applyBorder="1"/>
    <xf numFmtId="0" fontId="1" fillId="5" borderId="1" xfId="3" applyFont="1" applyFill="1" applyBorder="1"/>
    <xf numFmtId="0" fontId="1" fillId="6" borderId="1" xfId="3" applyFont="1" applyFill="1" applyBorder="1" applyAlignment="1">
      <alignment horizontal="left"/>
    </xf>
    <xf numFmtId="165" fontId="1" fillId="0" borderId="15" xfId="0" applyNumberFormat="1" applyFont="1" applyBorder="1" applyAlignment="1">
      <alignment horizontal="center" vertical="center"/>
    </xf>
    <xf numFmtId="165" fontId="1" fillId="5" borderId="10" xfId="0" applyNumberFormat="1" applyFont="1" applyFill="1" applyBorder="1" applyAlignment="1">
      <alignment horizontal="center" vertical="center"/>
    </xf>
    <xf numFmtId="1" fontId="1" fillId="5" borderId="10" xfId="0" applyNumberFormat="1" applyFont="1" applyFill="1" applyBorder="1" applyAlignment="1">
      <alignment horizontal="center" vertical="center"/>
    </xf>
    <xf numFmtId="1" fontId="1" fillId="5" borderId="10" xfId="1" applyNumberFormat="1" applyFont="1" applyFill="1" applyBorder="1" applyAlignment="1">
      <alignment horizontal="center" vertical="center"/>
    </xf>
    <xf numFmtId="1" fontId="1" fillId="4" borderId="10" xfId="1" applyNumberFormat="1" applyFont="1" applyFill="1" applyBorder="1" applyAlignment="1">
      <alignment horizontal="center" vertical="center"/>
    </xf>
    <xf numFmtId="0" fontId="1" fillId="0" borderId="0" xfId="3" applyFont="1"/>
    <xf numFmtId="0" fontId="1" fillId="0" borderId="0" xfId="3" applyFont="1" applyFill="1"/>
    <xf numFmtId="0" fontId="2" fillId="4" borderId="13" xfId="3" applyFont="1" applyFill="1" applyBorder="1" applyAlignment="1">
      <alignment horizontal="center" vertical="center"/>
    </xf>
    <xf numFmtId="0" fontId="6" fillId="4" borderId="13" xfId="3" applyFont="1" applyFill="1" applyBorder="1" applyAlignment="1">
      <alignment horizontal="left" vertical="center"/>
    </xf>
    <xf numFmtId="170" fontId="2" fillId="5" borderId="23" xfId="1" applyNumberFormat="1" applyFont="1" applyFill="1" applyBorder="1" applyAlignment="1">
      <alignment horizontal="center" vertical="center"/>
    </xf>
    <xf numFmtId="170" fontId="2" fillId="5" borderId="26" xfId="1" applyNumberFormat="1" applyFont="1" applyFill="1" applyBorder="1" applyAlignment="1">
      <alignment horizontal="center" vertical="center"/>
    </xf>
    <xf numFmtId="170" fontId="2" fillId="5" borderId="27" xfId="1" applyNumberFormat="1" applyFont="1" applyFill="1" applyBorder="1" applyAlignment="1">
      <alignment horizontal="center" vertical="center"/>
    </xf>
    <xf numFmtId="170" fontId="2" fillId="5" borderId="28" xfId="1" applyNumberFormat="1" applyFont="1" applyFill="1" applyBorder="1" applyAlignment="1">
      <alignment horizontal="center" vertical="center"/>
    </xf>
    <xf numFmtId="0" fontId="1"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applyAlignment="1"/>
    <xf numFmtId="0" fontId="1" fillId="0" borderId="15" xfId="0" applyFont="1" applyBorder="1" applyAlignment="1">
      <alignment horizontal="left" vertical="center"/>
    </xf>
    <xf numFmtId="0" fontId="1" fillId="0" borderId="2" xfId="0" applyFont="1" applyBorder="1" applyAlignment="1">
      <alignment vertical="center"/>
    </xf>
    <xf numFmtId="0" fontId="1" fillId="0" borderId="15" xfId="0" applyFont="1" applyBorder="1" applyAlignment="1">
      <alignment vertical="center"/>
    </xf>
    <xf numFmtId="0" fontId="15" fillId="0" borderId="0" xfId="3" applyFont="1" applyFill="1" applyAlignment="1">
      <alignment vertical="center"/>
    </xf>
    <xf numFmtId="0" fontId="1" fillId="0" borderId="0" xfId="0" applyFont="1" applyAlignment="1">
      <alignment horizontal="left" vertical="center"/>
    </xf>
    <xf numFmtId="0" fontId="6" fillId="0" borderId="0" xfId="3" applyFont="1" applyFill="1" applyAlignment="1">
      <alignment vertical="center"/>
    </xf>
    <xf numFmtId="0" fontId="6" fillId="4" borderId="0" xfId="0" applyFont="1" applyFill="1" applyBorder="1" applyAlignment="1">
      <alignment horizontal="center" vertical="center"/>
    </xf>
    <xf numFmtId="0" fontId="16" fillId="5" borderId="16" xfId="3" applyFont="1" applyFill="1" applyBorder="1" applyAlignment="1">
      <alignment horizontal="center" vertical="center"/>
    </xf>
    <xf numFmtId="0" fontId="2" fillId="0" borderId="1" xfId="3" applyFont="1" applyBorder="1" applyAlignment="1">
      <alignment horizontal="left" vertical="center"/>
    </xf>
    <xf numFmtId="0" fontId="6" fillId="6" borderId="1" xfId="0" applyFont="1" applyFill="1" applyBorder="1" applyAlignment="1">
      <alignment horizontal="center" vertical="center"/>
    </xf>
    <xf numFmtId="0" fontId="2" fillId="0" borderId="0" xfId="0" applyFont="1" applyBorder="1"/>
    <xf numFmtId="0" fontId="1" fillId="4" borderId="0" xfId="0" applyFont="1" applyFill="1"/>
    <xf numFmtId="0" fontId="17" fillId="4" borderId="13" xfId="3" applyFont="1" applyFill="1" applyBorder="1"/>
    <xf numFmtId="0" fontId="2" fillId="6" borderId="2" xfId="0" applyFont="1" applyFill="1" applyBorder="1" applyAlignment="1">
      <alignment horizontal="left" vertical="center"/>
    </xf>
    <xf numFmtId="0" fontId="1" fillId="4" borderId="40" xfId="0" applyFont="1" applyFill="1" applyBorder="1" applyAlignment="1"/>
    <xf numFmtId="0" fontId="18" fillId="5" borderId="16" xfId="3" applyFont="1" applyFill="1" applyBorder="1" applyAlignment="1">
      <alignment horizontal="center" vertical="center"/>
    </xf>
    <xf numFmtId="0" fontId="1" fillId="0" borderId="1" xfId="0" applyFont="1" applyBorder="1" applyAlignment="1">
      <alignment horizontal="left" vertical="center"/>
    </xf>
    <xf numFmtId="0" fontId="1" fillId="4" borderId="1" xfId="3" applyFont="1" applyFill="1" applyBorder="1" applyAlignment="1">
      <alignment horizontal="left"/>
    </xf>
    <xf numFmtId="0" fontId="1" fillId="6" borderId="1" xfId="3" applyFont="1" applyFill="1" applyBorder="1"/>
    <xf numFmtId="168" fontId="1" fillId="5" borderId="1" xfId="1" applyNumberFormat="1" applyFont="1" applyFill="1" applyBorder="1"/>
    <xf numFmtId="165" fontId="1" fillId="0" borderId="2" xfId="0" applyNumberFormat="1" applyFont="1" applyBorder="1" applyAlignment="1">
      <alignment horizontal="left" vertical="center"/>
    </xf>
    <xf numFmtId="165" fontId="1" fillId="0" borderId="11" xfId="0" applyNumberFormat="1" applyFont="1" applyBorder="1" applyAlignment="1">
      <alignment horizontal="left" vertical="center"/>
    </xf>
    <xf numFmtId="0" fontId="2" fillId="0" borderId="3" xfId="3" applyFont="1" applyBorder="1"/>
    <xf numFmtId="0" fontId="1" fillId="0" borderId="4" xfId="3" applyFont="1" applyBorder="1"/>
    <xf numFmtId="0" fontId="1" fillId="0" borderId="4" xfId="3" applyFont="1" applyBorder="1" applyAlignment="1">
      <alignment horizontal="right"/>
    </xf>
    <xf numFmtId="166" fontId="2" fillId="4" borderId="5" xfId="3" applyNumberFormat="1" applyFont="1" applyFill="1" applyBorder="1" applyAlignment="1">
      <alignment horizontal="center"/>
    </xf>
    <xf numFmtId="0" fontId="1" fillId="0" borderId="6" xfId="3" applyFont="1" applyBorder="1"/>
    <xf numFmtId="0" fontId="1" fillId="0" borderId="0" xfId="3" applyFont="1" applyBorder="1" applyAlignment="1">
      <alignment horizontal="right"/>
    </xf>
    <xf numFmtId="166" fontId="2" fillId="4" borderId="7" xfId="3" applyNumberFormat="1" applyFont="1" applyFill="1" applyBorder="1" applyAlignment="1">
      <alignment horizontal="center"/>
    </xf>
    <xf numFmtId="0" fontId="1" fillId="0" borderId="7" xfId="3" applyFont="1" applyBorder="1"/>
    <xf numFmtId="0" fontId="1" fillId="0" borderId="15" xfId="3" applyFont="1" applyBorder="1" applyAlignment="1">
      <alignment vertical="center"/>
    </xf>
    <xf numFmtId="0" fontId="1" fillId="0" borderId="2" xfId="3" applyFont="1" applyBorder="1"/>
    <xf numFmtId="0" fontId="1" fillId="0" borderId="11" xfId="3" applyFont="1" applyBorder="1"/>
    <xf numFmtId="0" fontId="1" fillId="5" borderId="10" xfId="3" applyFont="1" applyFill="1" applyBorder="1"/>
    <xf numFmtId="0" fontId="1" fillId="0" borderId="1" xfId="3" applyFont="1" applyBorder="1" applyAlignment="1">
      <alignment horizontal="right"/>
    </xf>
    <xf numFmtId="166" fontId="2" fillId="4" borderId="9" xfId="3" applyNumberFormat="1" applyFont="1" applyFill="1" applyBorder="1" applyAlignment="1">
      <alignment horizontal="center"/>
    </xf>
    <xf numFmtId="0" fontId="6" fillId="0" borderId="0" xfId="3" applyFont="1" applyBorder="1"/>
    <xf numFmtId="0" fontId="1" fillId="4" borderId="0" xfId="3" applyFont="1" applyFill="1" applyBorder="1"/>
    <xf numFmtId="0" fontId="3" fillId="4" borderId="0" xfId="3" applyFont="1" applyFill="1" applyBorder="1" applyAlignment="1">
      <alignment horizontal="center" vertical="center"/>
    </xf>
    <xf numFmtId="0" fontId="1" fillId="4" borderId="0" xfId="3" applyFont="1" applyFill="1" applyBorder="1" applyAlignment="1">
      <alignment horizontal="left" vertical="center"/>
    </xf>
    <xf numFmtId="0" fontId="2" fillId="4" borderId="16" xfId="0" applyFont="1" applyFill="1" applyBorder="1" applyAlignment="1">
      <alignment horizontal="center" vertical="center"/>
    </xf>
    <xf numFmtId="0" fontId="1" fillId="4" borderId="0" xfId="3" applyFont="1" applyFill="1" applyBorder="1" applyAlignment="1">
      <alignment vertical="center"/>
    </xf>
    <xf numFmtId="1" fontId="1" fillId="4" borderId="0" xfId="3" applyNumberFormat="1" applyFont="1" applyFill="1" applyBorder="1" applyAlignment="1">
      <alignment horizontal="center" vertical="center"/>
    </xf>
    <xf numFmtId="170" fontId="1" fillId="4" borderId="0" xfId="3" applyNumberFormat="1" applyFont="1" applyFill="1" applyBorder="1" applyAlignment="1">
      <alignment horizontal="center" vertical="center"/>
    </xf>
    <xf numFmtId="0" fontId="1" fillId="4" borderId="0" xfId="3" applyFont="1" applyFill="1" applyBorder="1" applyAlignment="1">
      <alignment horizontal="center" vertical="center"/>
    </xf>
    <xf numFmtId="167" fontId="1" fillId="4" borderId="0" xfId="1" applyNumberFormat="1" applyFont="1" applyFill="1" applyBorder="1" applyAlignment="1">
      <alignment horizontal="center" vertical="center"/>
    </xf>
    <xf numFmtId="1" fontId="1" fillId="4" borderId="0" xfId="3" applyNumberFormat="1" applyFont="1" applyFill="1" applyBorder="1" applyAlignment="1">
      <alignment horizontal="center"/>
    </xf>
    <xf numFmtId="0" fontId="2" fillId="4" borderId="0" xfId="3" applyFont="1" applyFill="1" applyBorder="1" applyAlignment="1">
      <alignment vertical="center"/>
    </xf>
    <xf numFmtId="0" fontId="7" fillId="4" borderId="0" xfId="3" applyFont="1" applyFill="1" applyBorder="1"/>
    <xf numFmtId="167" fontId="2" fillId="4" borderId="0" xfId="1" applyNumberFormat="1" applyFont="1" applyFill="1" applyBorder="1" applyAlignment="1">
      <alignment horizontal="center" vertical="center"/>
    </xf>
    <xf numFmtId="9" fontId="2" fillId="4" borderId="0" xfId="3" applyNumberFormat="1" applyFont="1" applyFill="1" applyBorder="1" applyAlignment="1">
      <alignment vertical="center"/>
    </xf>
    <xf numFmtId="0" fontId="2" fillId="0" borderId="0" xfId="3" applyFont="1" applyBorder="1" applyAlignment="1">
      <alignment vertical="center"/>
    </xf>
    <xf numFmtId="0" fontId="7" fillId="0" borderId="0" xfId="3" applyFont="1" applyBorder="1"/>
    <xf numFmtId="167" fontId="2" fillId="0" borderId="0" xfId="1" applyNumberFormat="1" applyFont="1" applyBorder="1" applyAlignment="1">
      <alignment horizontal="center" vertical="center"/>
    </xf>
    <xf numFmtId="9" fontId="2" fillId="0" borderId="0" xfId="3" applyNumberFormat="1" applyFont="1" applyAlignment="1">
      <alignment vertical="center"/>
    </xf>
    <xf numFmtId="0" fontId="6" fillId="0" borderId="0" xfId="3" applyFont="1" applyAlignment="1">
      <alignment vertical="center"/>
    </xf>
    <xf numFmtId="0" fontId="2" fillId="0" borderId="0" xfId="3" applyFont="1" applyBorder="1"/>
    <xf numFmtId="0" fontId="1" fillId="0" borderId="0" xfId="3" applyFont="1" applyBorder="1" applyAlignment="1">
      <alignment horizontal="left"/>
    </xf>
    <xf numFmtId="0" fontId="1" fillId="0" borderId="2" xfId="3" applyFont="1" applyBorder="1" applyAlignment="1">
      <alignment vertical="center"/>
    </xf>
    <xf numFmtId="0" fontId="1" fillId="0" borderId="11" xfId="3" applyFont="1" applyBorder="1" applyAlignment="1">
      <alignment vertical="center"/>
    </xf>
    <xf numFmtId="167" fontId="1" fillId="0" borderId="10" xfId="3" applyNumberFormat="1" applyFont="1" applyBorder="1" applyAlignment="1">
      <alignment horizontal="center" vertical="center"/>
    </xf>
    <xf numFmtId="0" fontId="3" fillId="0" borderId="15" xfId="0" applyFont="1" applyBorder="1" applyAlignment="1">
      <alignment vertical="center"/>
    </xf>
    <xf numFmtId="167" fontId="1" fillId="4" borderId="10" xfId="1" applyNumberFormat="1" applyFont="1" applyFill="1" applyBorder="1" applyAlignment="1">
      <alignment horizontal="center" vertical="center"/>
    </xf>
    <xf numFmtId="0" fontId="2" fillId="0" borderId="14" xfId="3" applyFont="1" applyBorder="1" applyAlignment="1">
      <alignment vertical="center"/>
    </xf>
    <xf numFmtId="0" fontId="1" fillId="0" borderId="13" xfId="3" applyFont="1" applyBorder="1" applyAlignment="1">
      <alignment vertical="center"/>
    </xf>
    <xf numFmtId="167" fontId="6" fillId="0" borderId="24" xfId="3" applyNumberFormat="1" applyFont="1" applyBorder="1" applyAlignment="1">
      <alignment horizontal="center" vertical="center"/>
    </xf>
    <xf numFmtId="0" fontId="3" fillId="0" borderId="8" xfId="0" applyFont="1" applyBorder="1" applyAlignment="1">
      <alignment horizontal="center" vertical="center"/>
    </xf>
    <xf numFmtId="168" fontId="1" fillId="5" borderId="10" xfId="1" applyNumberFormat="1" applyFont="1" applyFill="1" applyBorder="1" applyAlignment="1">
      <alignment horizontal="center" vertical="center"/>
    </xf>
    <xf numFmtId="167" fontId="1" fillId="0" borderId="10" xfId="0" applyNumberFormat="1" applyFont="1" applyBorder="1" applyAlignment="1">
      <alignment horizontal="right" vertical="center"/>
    </xf>
    <xf numFmtId="0" fontId="2" fillId="3" borderId="14" xfId="3" applyFont="1" applyFill="1" applyBorder="1" applyAlignment="1">
      <alignment horizontal="left" vertical="center"/>
    </xf>
    <xf numFmtId="0" fontId="2" fillId="3" borderId="13" xfId="3" applyFont="1" applyFill="1" applyBorder="1" applyAlignment="1">
      <alignment horizontal="left" vertical="center"/>
    </xf>
    <xf numFmtId="0" fontId="2" fillId="3" borderId="12" xfId="3" applyFont="1" applyFill="1" applyBorder="1" applyAlignment="1">
      <alignment horizontal="left" vertical="center"/>
    </xf>
    <xf numFmtId="0" fontId="15" fillId="0" borderId="0" xfId="3" applyFont="1" applyFill="1" applyAlignment="1">
      <alignment horizontal="left" vertical="center"/>
    </xf>
    <xf numFmtId="0" fontId="1" fillId="0" borderId="0" xfId="3" applyFont="1" applyFill="1" applyBorder="1"/>
    <xf numFmtId="166" fontId="2" fillId="0" borderId="0" xfId="3" applyNumberFormat="1" applyFont="1" applyFill="1" applyBorder="1" applyAlignment="1">
      <alignment horizontal="center"/>
    </xf>
    <xf numFmtId="0" fontId="1" fillId="0" borderId="0" xfId="3" applyFont="1" applyAlignment="1">
      <alignment horizontal="right"/>
    </xf>
    <xf numFmtId="0" fontId="4" fillId="0" borderId="0" xfId="3" applyFont="1" applyAlignment="1">
      <alignment horizontal="right"/>
    </xf>
    <xf numFmtId="0" fontId="4" fillId="0" borderId="0" xfId="3" applyFont="1"/>
    <xf numFmtId="0" fontId="2" fillId="0" borderId="0" xfId="3" applyFont="1" applyAlignment="1">
      <alignment horizontal="left"/>
    </xf>
    <xf numFmtId="0" fontId="5" fillId="0" borderId="0" xfId="3"/>
    <xf numFmtId="170" fontId="2" fillId="0" borderId="46" xfId="1" applyNumberFormat="1" applyFont="1" applyFill="1" applyBorder="1" applyAlignment="1">
      <alignment horizontal="center" vertical="center"/>
    </xf>
    <xf numFmtId="0" fontId="10" fillId="0" borderId="47" xfId="5" applyFont="1" applyBorder="1" applyAlignment="1">
      <alignment horizontal="left" vertical="center" wrapText="1"/>
    </xf>
    <xf numFmtId="0" fontId="10" fillId="0" borderId="49" xfId="5" applyFont="1" applyBorder="1" applyAlignment="1">
      <alignment horizontal="left" vertical="center" wrapText="1"/>
    </xf>
    <xf numFmtId="0" fontId="19" fillId="8" borderId="18" xfId="5" applyFont="1" applyFill="1" applyBorder="1" applyAlignment="1">
      <alignment horizontal="center" vertical="center" wrapText="1"/>
    </xf>
    <xf numFmtId="170" fontId="2" fillId="0" borderId="53" xfId="1" applyNumberFormat="1" applyFont="1" applyFill="1" applyBorder="1" applyAlignment="1">
      <alignment horizontal="center" vertical="center"/>
    </xf>
    <xf numFmtId="0" fontId="21" fillId="0" borderId="20" xfId="5" applyFont="1" applyBorder="1" applyAlignment="1">
      <alignment horizontal="left" vertical="center" wrapText="1"/>
    </xf>
    <xf numFmtId="0" fontId="21" fillId="0" borderId="18" xfId="5" applyFont="1" applyBorder="1" applyAlignment="1">
      <alignment horizontal="left" vertical="center" wrapText="1"/>
    </xf>
    <xf numFmtId="0" fontId="22" fillId="8" borderId="18" xfId="5" applyFont="1" applyFill="1" applyBorder="1" applyAlignment="1">
      <alignment horizontal="center" vertical="center" wrapText="1"/>
    </xf>
    <xf numFmtId="0" fontId="9" fillId="4" borderId="44" xfId="5" applyFont="1" applyFill="1" applyBorder="1" applyAlignment="1">
      <alignment horizontal="left" vertical="center" wrapText="1"/>
    </xf>
    <xf numFmtId="170" fontId="26" fillId="8" borderId="18" xfId="5" applyNumberFormat="1" applyFont="1" applyFill="1" applyBorder="1" applyAlignment="1">
      <alignment horizontal="center" vertical="center" wrapText="1"/>
    </xf>
    <xf numFmtId="0" fontId="9" fillId="0" borderId="10" xfId="5" applyFont="1" applyBorder="1" applyAlignment="1">
      <alignment horizontal="center" vertical="center" wrapText="1"/>
    </xf>
    <xf numFmtId="0" fontId="1" fillId="0" borderId="0" xfId="3" applyFont="1" applyFill="1" applyBorder="1" applyAlignment="1"/>
    <xf numFmtId="0" fontId="27" fillId="5" borderId="16" xfId="3" applyFont="1" applyFill="1" applyBorder="1" applyAlignment="1">
      <alignment horizontal="center" vertical="center"/>
    </xf>
    <xf numFmtId="0" fontId="1" fillId="0" borderId="0" xfId="5" applyFont="1" applyFill="1" applyBorder="1" applyAlignment="1"/>
    <xf numFmtId="0" fontId="2" fillId="6" borderId="2" xfId="5" applyFont="1" applyFill="1" applyBorder="1" applyAlignment="1">
      <alignment horizontal="left" vertical="center"/>
    </xf>
    <xf numFmtId="0" fontId="1" fillId="0" borderId="2" xfId="5" applyFont="1" applyBorder="1"/>
    <xf numFmtId="0" fontId="1" fillId="0" borderId="2" xfId="5" applyFont="1" applyBorder="1" applyAlignment="1">
      <alignment horizontal="left" vertical="center"/>
    </xf>
    <xf numFmtId="0" fontId="1" fillId="0" borderId="0" xfId="5" applyFont="1" applyFill="1"/>
    <xf numFmtId="0" fontId="1" fillId="0" borderId="1" xfId="5" applyFont="1" applyBorder="1"/>
    <xf numFmtId="0" fontId="1" fillId="0" borderId="1" xfId="5" applyFont="1" applyBorder="1" applyAlignment="1">
      <alignment horizontal="left" vertical="center"/>
    </xf>
    <xf numFmtId="0" fontId="1" fillId="0" borderId="0" xfId="5" applyFont="1"/>
    <xf numFmtId="0" fontId="1" fillId="0" borderId="40" xfId="5" applyFont="1" applyFill="1" applyBorder="1" applyAlignment="1"/>
    <xf numFmtId="0" fontId="1" fillId="4" borderId="0" xfId="5" applyFont="1" applyFill="1"/>
    <xf numFmtId="0" fontId="1" fillId="0" borderId="0" xfId="5" applyFont="1" applyFill="1" applyBorder="1"/>
    <xf numFmtId="0" fontId="1" fillId="0" borderId="0" xfId="5" applyFont="1" applyBorder="1"/>
    <xf numFmtId="0" fontId="2" fillId="0" borderId="0" xfId="5" applyFont="1" applyBorder="1"/>
    <xf numFmtId="0" fontId="6" fillId="6" borderId="1" xfId="5" applyFont="1" applyFill="1" applyBorder="1" applyAlignment="1">
      <alignment horizontal="center" vertical="center"/>
    </xf>
    <xf numFmtId="0" fontId="2" fillId="0" borderId="0" xfId="5" applyFont="1" applyFill="1" applyBorder="1" applyAlignment="1">
      <alignment vertical="center"/>
    </xf>
    <xf numFmtId="0" fontId="1" fillId="0" borderId="1" xfId="5" applyFont="1" applyFill="1" applyBorder="1"/>
    <xf numFmtId="0" fontId="6" fillId="0" borderId="0" xfId="5" applyFont="1" applyFill="1" applyBorder="1" applyAlignment="1">
      <alignment horizontal="center" vertical="center"/>
    </xf>
    <xf numFmtId="0" fontId="1" fillId="0" borderId="0" xfId="5" applyFont="1" applyAlignment="1">
      <alignment horizontal="left" vertical="center"/>
    </xf>
    <xf numFmtId="167" fontId="2" fillId="0" borderId="32" xfId="1" applyNumberFormat="1" applyFont="1" applyBorder="1" applyAlignment="1">
      <alignment horizontal="center" vertical="center" wrapText="1"/>
    </xf>
    <xf numFmtId="0" fontId="1" fillId="0" borderId="2" xfId="0" applyFont="1" applyBorder="1" applyAlignment="1">
      <alignment horizontal="left" vertical="center"/>
    </xf>
    <xf numFmtId="0" fontId="1" fillId="4" borderId="0" xfId="0" applyFont="1" applyFill="1" applyBorder="1" applyAlignment="1">
      <alignment horizontal="left"/>
    </xf>
    <xf numFmtId="0" fontId="1" fillId="4" borderId="0" xfId="0" applyFont="1" applyFill="1" applyBorder="1" applyAlignment="1"/>
    <xf numFmtId="0" fontId="8" fillId="0" borderId="39" xfId="0" applyFont="1" applyBorder="1" applyAlignment="1">
      <alignment vertical="center" textRotation="90" wrapText="1"/>
    </xf>
    <xf numFmtId="0" fontId="9" fillId="4" borderId="0" xfId="5" applyFont="1" applyFill="1" applyAlignment="1">
      <alignment horizontal="left" vertical="center" wrapText="1"/>
    </xf>
    <xf numFmtId="0" fontId="12" fillId="0" borderId="38" xfId="5" applyFont="1" applyBorder="1" applyAlignment="1">
      <alignment horizontal="center" vertical="center" wrapText="1"/>
    </xf>
    <xf numFmtId="0" fontId="23" fillId="0" borderId="6" xfId="5" applyFont="1" applyBorder="1" applyAlignment="1">
      <alignment horizontal="left" vertical="center" wrapText="1"/>
    </xf>
    <xf numFmtId="0" fontId="20" fillId="0" borderId="0" xfId="5" applyFont="1" applyAlignment="1">
      <alignment horizontal="left" vertical="center" wrapText="1"/>
    </xf>
    <xf numFmtId="0" fontId="20" fillId="0" borderId="7" xfId="5" applyFont="1" applyBorder="1" applyAlignment="1">
      <alignment horizontal="left" vertical="center" wrapText="1"/>
    </xf>
    <xf numFmtId="0" fontId="21" fillId="0" borderId="37" xfId="5" applyFont="1" applyBorder="1" applyAlignment="1">
      <alignment horizontal="left" vertical="center" wrapText="1"/>
    </xf>
    <xf numFmtId="0" fontId="10" fillId="0" borderId="48" xfId="5" applyFont="1" applyBorder="1" applyAlignment="1">
      <alignment horizontal="left" vertical="center" wrapText="1"/>
    </xf>
    <xf numFmtId="0" fontId="1" fillId="0" borderId="36" xfId="3" applyFont="1" applyBorder="1"/>
    <xf numFmtId="0" fontId="12" fillId="0" borderId="0" xfId="5" applyFont="1" applyAlignment="1">
      <alignment horizontal="center" vertical="center" wrapText="1"/>
    </xf>
    <xf numFmtId="0" fontId="12" fillId="0" borderId="7" xfId="5" applyFont="1" applyBorder="1" applyAlignment="1">
      <alignment horizontal="center" vertical="center" wrapText="1"/>
    </xf>
    <xf numFmtId="170" fontId="2" fillId="0" borderId="41" xfId="1" applyNumberFormat="1" applyFont="1" applyFill="1" applyBorder="1" applyAlignment="1">
      <alignment horizontal="center" vertical="center"/>
    </xf>
    <xf numFmtId="0" fontId="22" fillId="8" borderId="35" xfId="5" applyFont="1" applyFill="1" applyBorder="1" applyAlignment="1">
      <alignment horizontal="center" vertical="center" wrapText="1"/>
    </xf>
    <xf numFmtId="0" fontId="21" fillId="0" borderId="19" xfId="5" applyFont="1" applyBorder="1" applyAlignment="1">
      <alignment horizontal="left" vertical="center" wrapText="1"/>
    </xf>
    <xf numFmtId="0" fontId="21" fillId="0" borderId="37" xfId="5" applyFont="1" applyBorder="1" applyAlignment="1">
      <alignment horizontal="left" vertical="center" wrapText="1"/>
    </xf>
    <xf numFmtId="0" fontId="2" fillId="3" borderId="14" xfId="3" applyFont="1" applyFill="1" applyBorder="1" applyAlignment="1">
      <alignment horizontal="left" vertical="center"/>
    </xf>
    <xf numFmtId="0" fontId="2" fillId="3" borderId="13" xfId="3" applyFont="1" applyFill="1" applyBorder="1" applyAlignment="1">
      <alignment horizontal="left" vertical="center"/>
    </xf>
    <xf numFmtId="0" fontId="2" fillId="3" borderId="12" xfId="3" applyFont="1" applyFill="1" applyBorder="1" applyAlignment="1">
      <alignment horizontal="left" vertical="center"/>
    </xf>
    <xf numFmtId="0" fontId="6" fillId="7" borderId="14" xfId="5" applyFont="1" applyFill="1" applyBorder="1" applyAlignment="1">
      <alignment horizontal="left" vertical="center"/>
    </xf>
    <xf numFmtId="0" fontId="6" fillId="7" borderId="12" xfId="5" applyFont="1" applyFill="1" applyBorder="1" applyAlignment="1">
      <alignment horizontal="left" vertical="center"/>
    </xf>
    <xf numFmtId="0" fontId="1" fillId="0" borderId="36" xfId="3" applyFont="1" applyBorder="1" applyAlignment="1">
      <alignment horizontal="center"/>
    </xf>
    <xf numFmtId="167" fontId="2" fillId="0" borderId="32" xfId="1" applyNumberFormat="1" applyFont="1" applyBorder="1" applyAlignment="1">
      <alignment horizontal="center" vertical="center" wrapText="1"/>
    </xf>
    <xf numFmtId="167" fontId="2" fillId="0" borderId="56" xfId="1" applyNumberFormat="1" applyFont="1" applyBorder="1" applyAlignment="1">
      <alignment horizontal="center" vertical="center" wrapText="1"/>
    </xf>
    <xf numFmtId="167" fontId="2" fillId="0" borderId="34" xfId="1" applyNumberFormat="1" applyFont="1" applyBorder="1" applyAlignment="1">
      <alignment horizontal="center" vertical="center" wrapText="1"/>
    </xf>
    <xf numFmtId="0" fontId="2" fillId="0" borderId="55" xfId="3" applyFont="1" applyBorder="1" applyAlignment="1">
      <alignment horizontal="center" vertical="center" textRotation="90" wrapText="1"/>
    </xf>
    <xf numFmtId="0" fontId="2" fillId="0" borderId="57" xfId="3" applyFont="1" applyBorder="1" applyAlignment="1">
      <alignment horizontal="center" vertical="center" textRotation="90" wrapText="1"/>
    </xf>
    <xf numFmtId="0" fontId="2" fillId="0" borderId="54" xfId="3" applyFont="1" applyBorder="1" applyAlignment="1">
      <alignment horizontal="center" vertical="center" textRotation="90" wrapText="1"/>
    </xf>
    <xf numFmtId="0" fontId="20" fillId="0" borderId="52" xfId="5" applyFont="1" applyBorder="1" applyAlignment="1">
      <alignment horizontal="left" vertical="center" wrapText="1"/>
    </xf>
    <xf numFmtId="0" fontId="12" fillId="0" borderId="38" xfId="5" applyFont="1" applyBorder="1" applyAlignment="1">
      <alignment horizontal="center" vertical="center" wrapText="1"/>
    </xf>
    <xf numFmtId="0" fontId="12" fillId="0" borderId="25" xfId="5" applyFont="1" applyBorder="1" applyAlignment="1">
      <alignment horizontal="center" vertical="center" wrapText="1"/>
    </xf>
    <xf numFmtId="170" fontId="25" fillId="0" borderId="27" xfId="1" applyNumberFormat="1" applyFont="1" applyFill="1" applyBorder="1" applyAlignment="1">
      <alignment horizontal="center" vertical="center"/>
    </xf>
    <xf numFmtId="170" fontId="25" fillId="0" borderId="41" xfId="1" applyNumberFormat="1" applyFont="1" applyFill="1" applyBorder="1" applyAlignment="1">
      <alignment horizontal="center" vertical="center"/>
    </xf>
    <xf numFmtId="170" fontId="25" fillId="0" borderId="29" xfId="1" applyNumberFormat="1" applyFont="1" applyFill="1" applyBorder="1" applyAlignment="1">
      <alignment horizontal="center" vertical="center"/>
    </xf>
    <xf numFmtId="0" fontId="15" fillId="0" borderId="0" xfId="3" applyFont="1" applyFill="1" applyAlignment="1">
      <alignment horizontal="left" vertical="center"/>
    </xf>
    <xf numFmtId="0" fontId="6" fillId="7" borderId="14" xfId="3" applyFont="1" applyFill="1" applyBorder="1" applyAlignment="1">
      <alignment horizontal="left" vertical="center"/>
    </xf>
    <xf numFmtId="0" fontId="6" fillId="7" borderId="12" xfId="3" applyFont="1" applyFill="1" applyBorder="1" applyAlignment="1">
      <alignment horizontal="left" vertical="center"/>
    </xf>
    <xf numFmtId="0" fontId="6" fillId="6" borderId="1" xfId="5" applyFont="1" applyFill="1" applyBorder="1" applyAlignment="1">
      <alignment horizontal="left" vertical="center"/>
    </xf>
    <xf numFmtId="0" fontId="6" fillId="3" borderId="14" xfId="3" applyFont="1" applyFill="1" applyBorder="1" applyAlignment="1">
      <alignment horizontal="left" vertical="center"/>
    </xf>
    <xf numFmtId="0" fontId="6" fillId="3" borderId="13" xfId="3" applyFont="1" applyFill="1" applyBorder="1" applyAlignment="1">
      <alignment horizontal="left" vertical="center"/>
    </xf>
    <xf numFmtId="0" fontId="6" fillId="3" borderId="12" xfId="3" applyFont="1" applyFill="1" applyBorder="1" applyAlignment="1">
      <alignment horizontal="left" vertical="center"/>
    </xf>
    <xf numFmtId="0" fontId="2" fillId="0" borderId="42" xfId="3" applyFont="1" applyBorder="1" applyAlignment="1">
      <alignment horizontal="center" vertical="center" textRotation="90" wrapText="1"/>
    </xf>
    <xf numFmtId="0" fontId="2" fillId="0" borderId="43" xfId="3" applyFont="1" applyBorder="1" applyAlignment="1">
      <alignment horizontal="center" vertical="center" textRotation="90" wrapText="1"/>
    </xf>
    <xf numFmtId="0" fontId="20" fillId="0" borderId="21" xfId="5" applyFont="1" applyBorder="1" applyAlignment="1">
      <alignment horizontal="left" vertical="center" wrapText="1"/>
    </xf>
    <xf numFmtId="0" fontId="20" fillId="0" borderId="0" xfId="5" applyFont="1" applyAlignment="1">
      <alignment horizontal="left" vertical="center" wrapText="1"/>
    </xf>
    <xf numFmtId="0" fontId="20" fillId="0" borderId="22" xfId="5" applyFont="1" applyBorder="1" applyAlignment="1">
      <alignment horizontal="left" vertical="center" wrapText="1"/>
    </xf>
    <xf numFmtId="167" fontId="2" fillId="0" borderId="51" xfId="1" applyNumberFormat="1" applyFont="1" applyBorder="1" applyAlignment="1">
      <alignment horizontal="center" vertical="center" wrapText="1"/>
    </xf>
    <xf numFmtId="167" fontId="2" fillId="0" borderId="45" xfId="1" applyNumberFormat="1" applyFont="1" applyBorder="1" applyAlignment="1">
      <alignment horizontal="center" vertical="center" wrapText="1"/>
    </xf>
    <xf numFmtId="0" fontId="10" fillId="0" borderId="50" xfId="5" applyFont="1" applyBorder="1" applyAlignment="1">
      <alignment horizontal="left" vertical="center" wrapText="1"/>
    </xf>
    <xf numFmtId="0" fontId="10" fillId="0" borderId="48" xfId="5" applyFont="1" applyBorder="1" applyAlignment="1">
      <alignment horizontal="left" vertical="center" wrapText="1"/>
    </xf>
    <xf numFmtId="0" fontId="23" fillId="0" borderId="6" xfId="5" applyFont="1" applyBorder="1" applyAlignment="1">
      <alignment horizontal="left" vertical="center" wrapText="1"/>
    </xf>
    <xf numFmtId="0" fontId="20" fillId="0" borderId="7" xfId="5" applyFont="1" applyBorder="1" applyAlignment="1">
      <alignment horizontal="left" vertical="center" wrapText="1"/>
    </xf>
    <xf numFmtId="0" fontId="2" fillId="0" borderId="59" xfId="3" applyFont="1" applyBorder="1" applyAlignment="1">
      <alignment horizontal="center" vertical="center" textRotation="90" wrapText="1"/>
    </xf>
    <xf numFmtId="0" fontId="12" fillId="0" borderId="10" xfId="5" applyFont="1" applyBorder="1" applyAlignment="1">
      <alignment horizontal="center" vertical="center" wrapText="1"/>
    </xf>
    <xf numFmtId="170" fontId="2" fillId="0" borderId="27" xfId="1" applyNumberFormat="1" applyFont="1" applyFill="1" applyBorder="1" applyAlignment="1">
      <alignment horizontal="center" vertical="center"/>
    </xf>
    <xf numFmtId="170" fontId="2" fillId="0" borderId="41" xfId="1" applyNumberFormat="1" applyFont="1" applyFill="1" applyBorder="1" applyAlignment="1">
      <alignment horizontal="center" vertical="center"/>
    </xf>
    <xf numFmtId="170" fontId="2" fillId="0" borderId="26" xfId="1" applyNumberFormat="1" applyFont="1" applyFill="1" applyBorder="1" applyAlignment="1">
      <alignment horizontal="center" vertical="center"/>
    </xf>
    <xf numFmtId="0" fontId="14" fillId="0" borderId="3" xfId="5" applyFont="1" applyBorder="1" applyAlignment="1">
      <alignment horizontal="center" vertical="center" wrapText="1"/>
    </xf>
    <xf numFmtId="0" fontId="14" fillId="0" borderId="4" xfId="5" applyFont="1" applyBorder="1" applyAlignment="1">
      <alignment horizontal="center" vertical="center" wrapText="1"/>
    </xf>
    <xf numFmtId="0" fontId="14" fillId="0" borderId="5" xfId="5" applyFont="1" applyBorder="1" applyAlignment="1">
      <alignment horizontal="center" vertical="center" wrapText="1"/>
    </xf>
    <xf numFmtId="0" fontId="9" fillId="0" borderId="3" xfId="5" applyFont="1" applyBorder="1" applyAlignment="1">
      <alignment horizontal="center" vertical="center" wrapText="1"/>
    </xf>
    <xf numFmtId="0" fontId="9" fillId="0" borderId="5" xfId="5" applyFont="1" applyBorder="1" applyAlignment="1">
      <alignment horizontal="center" vertical="center" wrapText="1"/>
    </xf>
    <xf numFmtId="9" fontId="14" fillId="0" borderId="8" xfId="6" applyFont="1" applyBorder="1" applyAlignment="1">
      <alignment horizontal="center" vertical="center" wrapText="1"/>
    </xf>
    <xf numFmtId="9" fontId="14" fillId="0" borderId="1" xfId="6" applyFont="1" applyBorder="1" applyAlignment="1">
      <alignment horizontal="center" vertical="center" wrapText="1"/>
    </xf>
    <xf numFmtId="9" fontId="14" fillId="0" borderId="9" xfId="6" applyFont="1" applyBorder="1" applyAlignment="1">
      <alignment horizontal="center" vertical="center" wrapText="1"/>
    </xf>
    <xf numFmtId="9" fontId="9" fillId="0" borderId="8" xfId="6" applyFont="1" applyBorder="1" applyAlignment="1">
      <alignment horizontal="center" vertical="center" wrapText="1"/>
    </xf>
    <xf numFmtId="9" fontId="9" fillId="0" borderId="9" xfId="6" applyFont="1" applyBorder="1" applyAlignment="1">
      <alignment horizontal="center" vertical="center" wrapText="1"/>
    </xf>
    <xf numFmtId="0" fontId="1" fillId="0" borderId="15" xfId="0" applyFont="1" applyBorder="1" applyAlignment="1">
      <alignment horizontal="left" vertical="center"/>
    </xf>
    <xf numFmtId="0" fontId="1" fillId="0" borderId="2" xfId="0" applyFont="1" applyBorder="1" applyAlignment="1">
      <alignment horizontal="left" vertical="center"/>
    </xf>
    <xf numFmtId="0" fontId="1" fillId="0" borderId="15" xfId="0" applyFont="1" applyBorder="1" applyAlignment="1">
      <alignment horizontal="left" vertical="center" wrapText="1" shrinkToFit="1"/>
    </xf>
    <xf numFmtId="0" fontId="1" fillId="0" borderId="2" xfId="0" applyFont="1" applyBorder="1" applyAlignment="1">
      <alignment horizontal="left" vertical="center" shrinkToFit="1"/>
    </xf>
    <xf numFmtId="0" fontId="1" fillId="0" borderId="11" xfId="0" applyFont="1" applyBorder="1" applyAlignment="1">
      <alignment horizontal="left" vertical="center" shrinkToFit="1"/>
    </xf>
    <xf numFmtId="0" fontId="1" fillId="4" borderId="0" xfId="0" applyFont="1" applyFill="1" applyBorder="1" applyAlignment="1">
      <alignment horizontal="left"/>
    </xf>
    <xf numFmtId="0" fontId="1" fillId="4" borderId="0" xfId="0" applyFont="1" applyFill="1" applyBorder="1" applyAlignment="1"/>
    <xf numFmtId="0" fontId="6" fillId="6" borderId="1" xfId="0" applyFont="1" applyFill="1" applyBorder="1" applyAlignment="1">
      <alignment horizontal="left" vertical="center"/>
    </xf>
    <xf numFmtId="0" fontId="1" fillId="0" borderId="15"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2" fillId="0" borderId="7" xfId="0" applyFont="1" applyBorder="1" applyAlignment="1">
      <alignment horizontal="center"/>
    </xf>
    <xf numFmtId="0" fontId="1" fillId="0" borderId="15" xfId="0" applyFont="1" applyBorder="1" applyAlignment="1">
      <alignment horizontal="left" vertical="center" shrinkToFit="1"/>
    </xf>
    <xf numFmtId="0" fontId="28" fillId="0" borderId="10" xfId="0" applyFont="1" applyBorder="1" applyAlignment="1">
      <alignment horizontal="left" vertical="center" wrapText="1"/>
    </xf>
    <xf numFmtId="0" fontId="13" fillId="0" borderId="10" xfId="0" applyFont="1" applyBorder="1" applyAlignment="1">
      <alignment horizontal="left" vertical="center" wrapText="1"/>
    </xf>
    <xf numFmtId="0" fontId="11" fillId="0" borderId="17"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28" fillId="0" borderId="18" xfId="0" applyFont="1" applyBorder="1" applyAlignment="1">
      <alignment horizontal="left" vertical="center" wrapText="1"/>
    </xf>
    <xf numFmtId="0" fontId="12" fillId="0" borderId="18" xfId="0" applyFont="1" applyBorder="1" applyAlignment="1">
      <alignment horizontal="left" vertical="center" wrapText="1"/>
    </xf>
    <xf numFmtId="0" fontId="28" fillId="0" borderId="17" xfId="0" applyFont="1" applyBorder="1" applyAlignment="1">
      <alignment horizontal="left" vertical="center" wrapText="1"/>
    </xf>
    <xf numFmtId="0" fontId="29" fillId="0" borderId="17" xfId="0" applyFont="1" applyBorder="1" applyAlignment="1">
      <alignment horizontal="left" vertical="center" wrapText="1"/>
    </xf>
    <xf numFmtId="0" fontId="8" fillId="0" borderId="55" xfId="0" applyFont="1" applyBorder="1" applyAlignment="1">
      <alignment horizontal="center" vertical="center" textRotation="90" wrapText="1"/>
    </xf>
    <xf numFmtId="0" fontId="8" fillId="0" borderId="58" xfId="0" applyFont="1" applyBorder="1" applyAlignment="1">
      <alignment horizontal="center" vertical="center" textRotation="90" wrapText="1"/>
    </xf>
    <xf numFmtId="0" fontId="11" fillId="0" borderId="17" xfId="0" applyFont="1" applyBorder="1" applyAlignment="1">
      <alignment horizontal="left" vertical="center" wrapText="1"/>
    </xf>
    <xf numFmtId="0" fontId="14" fillId="0" borderId="17" xfId="0" applyFont="1" applyBorder="1" applyAlignment="1">
      <alignment horizontal="left" vertical="center" wrapText="1"/>
    </xf>
    <xf numFmtId="0" fontId="8" fillId="0" borderId="54" xfId="0" applyFont="1" applyBorder="1" applyAlignment="1">
      <alignment horizontal="center" vertical="center" textRotation="90" wrapText="1"/>
    </xf>
  </cellXfs>
  <cellStyles count="7">
    <cellStyle name="Comma" xfId="1" builtinId="3"/>
    <cellStyle name="Dezimal 2" xfId="2" xr:uid="{00000000-0005-0000-0000-000001000000}"/>
    <cellStyle name="Dezimal 2 2" xfId="4" xr:uid="{00000000-0005-0000-0000-000002000000}"/>
    <cellStyle name="Normal" xfId="0" builtinId="0"/>
    <cellStyle name="Normal 2" xfId="5" xr:uid="{00000000-0005-0000-0000-000004000000}"/>
    <cellStyle name="Per cent" xfId="6" builtinId="5"/>
    <cellStyle name="Standard 2"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zoomScale="115" zoomScaleNormal="115" zoomScalePageLayoutView="110" workbookViewId="0">
      <selection activeCell="L2" sqref="L2"/>
    </sheetView>
  </sheetViews>
  <sheetFormatPr defaultColWidth="7" defaultRowHeight="12.6" x14ac:dyDescent="0.2"/>
  <cols>
    <col min="1" max="1" width="5.77734375" style="101" customWidth="1"/>
    <col min="2" max="2" width="3.44140625" style="101" customWidth="1"/>
    <col min="3" max="6" width="9.21875" style="101" customWidth="1"/>
    <col min="7" max="7" width="10.21875" style="101" customWidth="1"/>
    <col min="8" max="8" width="9.21875" style="101" customWidth="1"/>
    <col min="9" max="9" width="0.77734375" style="101" customWidth="1"/>
    <col min="10" max="10" width="16.77734375" style="101" customWidth="1"/>
    <col min="11" max="12" width="7.21875" style="101" customWidth="1"/>
    <col min="13" max="13" width="10.44140625" style="101" customWidth="1"/>
    <col min="14" max="243" width="7" style="101"/>
    <col min="244" max="244" width="5.77734375" style="101" customWidth="1"/>
    <col min="245" max="246" width="7" style="101"/>
    <col min="247" max="247" width="2.77734375" style="101" customWidth="1"/>
    <col min="248" max="250" width="7.21875" style="101" customWidth="1"/>
    <col min="251" max="251" width="7" style="101" customWidth="1"/>
    <col min="252" max="254" width="7.21875" style="101" customWidth="1"/>
    <col min="255" max="255" width="10.44140625" style="101" customWidth="1"/>
    <col min="256" max="256" width="7.21875" style="101" customWidth="1"/>
    <col min="257" max="499" width="7" style="101"/>
    <col min="500" max="500" width="5.77734375" style="101" customWidth="1"/>
    <col min="501" max="502" width="7" style="101"/>
    <col min="503" max="503" width="2.77734375" style="101" customWidth="1"/>
    <col min="504" max="506" width="7.21875" style="101" customWidth="1"/>
    <col min="507" max="507" width="7" style="101" customWidth="1"/>
    <col min="508" max="510" width="7.21875" style="101" customWidth="1"/>
    <col min="511" max="511" width="10.44140625" style="101" customWidth="1"/>
    <col min="512" max="512" width="7.21875" style="101" customWidth="1"/>
    <col min="513" max="755" width="7" style="101"/>
    <col min="756" max="756" width="5.77734375" style="101" customWidth="1"/>
    <col min="757" max="758" width="7" style="101"/>
    <col min="759" max="759" width="2.77734375" style="101" customWidth="1"/>
    <col min="760" max="762" width="7.21875" style="101" customWidth="1"/>
    <col min="763" max="763" width="7" style="101" customWidth="1"/>
    <col min="764" max="766" width="7.21875" style="101" customWidth="1"/>
    <col min="767" max="767" width="10.44140625" style="101" customWidth="1"/>
    <col min="768" max="768" width="7.21875" style="101" customWidth="1"/>
    <col min="769" max="1011" width="7" style="101"/>
    <col min="1012" max="1012" width="5.77734375" style="101" customWidth="1"/>
    <col min="1013" max="1014" width="7" style="101"/>
    <col min="1015" max="1015" width="2.77734375" style="101" customWidth="1"/>
    <col min="1016" max="1018" width="7.21875" style="101" customWidth="1"/>
    <col min="1019" max="1019" width="7" style="101" customWidth="1"/>
    <col min="1020" max="1022" width="7.21875" style="101" customWidth="1"/>
    <col min="1023" max="1023" width="10.44140625" style="101" customWidth="1"/>
    <col min="1024" max="1024" width="7.21875" style="101" customWidth="1"/>
    <col min="1025" max="1267" width="7" style="101"/>
    <col min="1268" max="1268" width="5.77734375" style="101" customWidth="1"/>
    <col min="1269" max="1270" width="7" style="101"/>
    <col min="1271" max="1271" width="2.77734375" style="101" customWidth="1"/>
    <col min="1272" max="1274" width="7.21875" style="101" customWidth="1"/>
    <col min="1275" max="1275" width="7" style="101" customWidth="1"/>
    <col min="1276" max="1278" width="7.21875" style="101" customWidth="1"/>
    <col min="1279" max="1279" width="10.44140625" style="101" customWidth="1"/>
    <col min="1280" max="1280" width="7.21875" style="101" customWidth="1"/>
    <col min="1281" max="1523" width="7" style="101"/>
    <col min="1524" max="1524" width="5.77734375" style="101" customWidth="1"/>
    <col min="1525" max="1526" width="7" style="101"/>
    <col min="1527" max="1527" width="2.77734375" style="101" customWidth="1"/>
    <col min="1528" max="1530" width="7.21875" style="101" customWidth="1"/>
    <col min="1531" max="1531" width="7" style="101" customWidth="1"/>
    <col min="1532" max="1534" width="7.21875" style="101" customWidth="1"/>
    <col min="1535" max="1535" width="10.44140625" style="101" customWidth="1"/>
    <col min="1536" max="1536" width="7.21875" style="101" customWidth="1"/>
    <col min="1537" max="1779" width="7" style="101"/>
    <col min="1780" max="1780" width="5.77734375" style="101" customWidth="1"/>
    <col min="1781" max="1782" width="7" style="101"/>
    <col min="1783" max="1783" width="2.77734375" style="101" customWidth="1"/>
    <col min="1784" max="1786" width="7.21875" style="101" customWidth="1"/>
    <col min="1787" max="1787" width="7" style="101" customWidth="1"/>
    <col min="1788" max="1790" width="7.21875" style="101" customWidth="1"/>
    <col min="1791" max="1791" width="10.44140625" style="101" customWidth="1"/>
    <col min="1792" max="1792" width="7.21875" style="101" customWidth="1"/>
    <col min="1793" max="2035" width="7" style="101"/>
    <col min="2036" max="2036" width="5.77734375" style="101" customWidth="1"/>
    <col min="2037" max="2038" width="7" style="101"/>
    <col min="2039" max="2039" width="2.77734375" style="101" customWidth="1"/>
    <col min="2040" max="2042" width="7.21875" style="101" customWidth="1"/>
    <col min="2043" max="2043" width="7" style="101" customWidth="1"/>
    <col min="2044" max="2046" width="7.21875" style="101" customWidth="1"/>
    <col min="2047" max="2047" width="10.44140625" style="101" customWidth="1"/>
    <col min="2048" max="2048" width="7.21875" style="101" customWidth="1"/>
    <col min="2049" max="2291" width="7" style="101"/>
    <col min="2292" max="2292" width="5.77734375" style="101" customWidth="1"/>
    <col min="2293" max="2294" width="7" style="101"/>
    <col min="2295" max="2295" width="2.77734375" style="101" customWidth="1"/>
    <col min="2296" max="2298" width="7.21875" style="101" customWidth="1"/>
    <col min="2299" max="2299" width="7" style="101" customWidth="1"/>
    <col min="2300" max="2302" width="7.21875" style="101" customWidth="1"/>
    <col min="2303" max="2303" width="10.44140625" style="101" customWidth="1"/>
    <col min="2304" max="2304" width="7.21875" style="101" customWidth="1"/>
    <col min="2305" max="2547" width="7" style="101"/>
    <col min="2548" max="2548" width="5.77734375" style="101" customWidth="1"/>
    <col min="2549" max="2550" width="7" style="101"/>
    <col min="2551" max="2551" width="2.77734375" style="101" customWidth="1"/>
    <col min="2552" max="2554" width="7.21875" style="101" customWidth="1"/>
    <col min="2555" max="2555" width="7" style="101" customWidth="1"/>
    <col min="2556" max="2558" width="7.21875" style="101" customWidth="1"/>
    <col min="2559" max="2559" width="10.44140625" style="101" customWidth="1"/>
    <col min="2560" max="2560" width="7.21875" style="101" customWidth="1"/>
    <col min="2561" max="2803" width="7" style="101"/>
    <col min="2804" max="2804" width="5.77734375" style="101" customWidth="1"/>
    <col min="2805" max="2806" width="7" style="101"/>
    <col min="2807" max="2807" width="2.77734375" style="101" customWidth="1"/>
    <col min="2808" max="2810" width="7.21875" style="101" customWidth="1"/>
    <col min="2811" max="2811" width="7" style="101" customWidth="1"/>
    <col min="2812" max="2814" width="7.21875" style="101" customWidth="1"/>
    <col min="2815" max="2815" width="10.44140625" style="101" customWidth="1"/>
    <col min="2816" max="2816" width="7.21875" style="101" customWidth="1"/>
    <col min="2817" max="3059" width="7" style="101"/>
    <col min="3060" max="3060" width="5.77734375" style="101" customWidth="1"/>
    <col min="3061" max="3062" width="7" style="101"/>
    <col min="3063" max="3063" width="2.77734375" style="101" customWidth="1"/>
    <col min="3064" max="3066" width="7.21875" style="101" customWidth="1"/>
    <col min="3067" max="3067" width="7" style="101" customWidth="1"/>
    <col min="3068" max="3070" width="7.21875" style="101" customWidth="1"/>
    <col min="3071" max="3071" width="10.44140625" style="101" customWidth="1"/>
    <col min="3072" max="3072" width="7.21875" style="101" customWidth="1"/>
    <col min="3073" max="3315" width="7" style="101"/>
    <col min="3316" max="3316" width="5.77734375" style="101" customWidth="1"/>
    <col min="3317" max="3318" width="7" style="101"/>
    <col min="3319" max="3319" width="2.77734375" style="101" customWidth="1"/>
    <col min="3320" max="3322" width="7.21875" style="101" customWidth="1"/>
    <col min="3323" max="3323" width="7" style="101" customWidth="1"/>
    <col min="3324" max="3326" width="7.21875" style="101" customWidth="1"/>
    <col min="3327" max="3327" width="10.44140625" style="101" customWidth="1"/>
    <col min="3328" max="3328" width="7.21875" style="101" customWidth="1"/>
    <col min="3329" max="3571" width="7" style="101"/>
    <col min="3572" max="3572" width="5.77734375" style="101" customWidth="1"/>
    <col min="3573" max="3574" width="7" style="101"/>
    <col min="3575" max="3575" width="2.77734375" style="101" customWidth="1"/>
    <col min="3576" max="3578" width="7.21875" style="101" customWidth="1"/>
    <col min="3579" max="3579" width="7" style="101" customWidth="1"/>
    <col min="3580" max="3582" width="7.21875" style="101" customWidth="1"/>
    <col min="3583" max="3583" width="10.44140625" style="101" customWidth="1"/>
    <col min="3584" max="3584" width="7.21875" style="101" customWidth="1"/>
    <col min="3585" max="3827" width="7" style="101"/>
    <col min="3828" max="3828" width="5.77734375" style="101" customWidth="1"/>
    <col min="3829" max="3830" width="7" style="101"/>
    <col min="3831" max="3831" width="2.77734375" style="101" customWidth="1"/>
    <col min="3832" max="3834" width="7.21875" style="101" customWidth="1"/>
    <col min="3835" max="3835" width="7" style="101" customWidth="1"/>
    <col min="3836" max="3838" width="7.21875" style="101" customWidth="1"/>
    <col min="3839" max="3839" width="10.44140625" style="101" customWidth="1"/>
    <col min="3840" max="3840" width="7.21875" style="101" customWidth="1"/>
    <col min="3841" max="4083" width="7" style="101"/>
    <col min="4084" max="4084" width="5.77734375" style="101" customWidth="1"/>
    <col min="4085" max="4086" width="7" style="101"/>
    <col min="4087" max="4087" width="2.77734375" style="101" customWidth="1"/>
    <col min="4088" max="4090" width="7.21875" style="101" customWidth="1"/>
    <col min="4091" max="4091" width="7" style="101" customWidth="1"/>
    <col min="4092" max="4094" width="7.21875" style="101" customWidth="1"/>
    <col min="4095" max="4095" width="10.44140625" style="101" customWidth="1"/>
    <col min="4096" max="4096" width="7.21875" style="101" customWidth="1"/>
    <col min="4097" max="4339" width="7" style="101"/>
    <col min="4340" max="4340" width="5.77734375" style="101" customWidth="1"/>
    <col min="4341" max="4342" width="7" style="101"/>
    <col min="4343" max="4343" width="2.77734375" style="101" customWidth="1"/>
    <col min="4344" max="4346" width="7.21875" style="101" customWidth="1"/>
    <col min="4347" max="4347" width="7" style="101" customWidth="1"/>
    <col min="4348" max="4350" width="7.21875" style="101" customWidth="1"/>
    <col min="4351" max="4351" width="10.44140625" style="101" customWidth="1"/>
    <col min="4352" max="4352" width="7.21875" style="101" customWidth="1"/>
    <col min="4353" max="4595" width="7" style="101"/>
    <col min="4596" max="4596" width="5.77734375" style="101" customWidth="1"/>
    <col min="4597" max="4598" width="7" style="101"/>
    <col min="4599" max="4599" width="2.77734375" style="101" customWidth="1"/>
    <col min="4600" max="4602" width="7.21875" style="101" customWidth="1"/>
    <col min="4603" max="4603" width="7" style="101" customWidth="1"/>
    <col min="4604" max="4606" width="7.21875" style="101" customWidth="1"/>
    <col min="4607" max="4607" width="10.44140625" style="101" customWidth="1"/>
    <col min="4608" max="4608" width="7.21875" style="101" customWidth="1"/>
    <col min="4609" max="4851" width="7" style="101"/>
    <col min="4852" max="4852" width="5.77734375" style="101" customWidth="1"/>
    <col min="4853" max="4854" width="7" style="101"/>
    <col min="4855" max="4855" width="2.77734375" style="101" customWidth="1"/>
    <col min="4856" max="4858" width="7.21875" style="101" customWidth="1"/>
    <col min="4859" max="4859" width="7" style="101" customWidth="1"/>
    <col min="4860" max="4862" width="7.21875" style="101" customWidth="1"/>
    <col min="4863" max="4863" width="10.44140625" style="101" customWidth="1"/>
    <col min="4864" max="4864" width="7.21875" style="101" customWidth="1"/>
    <col min="4865" max="5107" width="7" style="101"/>
    <col min="5108" max="5108" width="5.77734375" style="101" customWidth="1"/>
    <col min="5109" max="5110" width="7" style="101"/>
    <col min="5111" max="5111" width="2.77734375" style="101" customWidth="1"/>
    <col min="5112" max="5114" width="7.21875" style="101" customWidth="1"/>
    <col min="5115" max="5115" width="7" style="101" customWidth="1"/>
    <col min="5116" max="5118" width="7.21875" style="101" customWidth="1"/>
    <col min="5119" max="5119" width="10.44140625" style="101" customWidth="1"/>
    <col min="5120" max="5120" width="7.21875" style="101" customWidth="1"/>
    <col min="5121" max="5363" width="7" style="101"/>
    <col min="5364" max="5364" width="5.77734375" style="101" customWidth="1"/>
    <col min="5365" max="5366" width="7" style="101"/>
    <col min="5367" max="5367" width="2.77734375" style="101" customWidth="1"/>
    <col min="5368" max="5370" width="7.21875" style="101" customWidth="1"/>
    <col min="5371" max="5371" width="7" style="101" customWidth="1"/>
    <col min="5372" max="5374" width="7.21875" style="101" customWidth="1"/>
    <col min="5375" max="5375" width="10.44140625" style="101" customWidth="1"/>
    <col min="5376" max="5376" width="7.21875" style="101" customWidth="1"/>
    <col min="5377" max="5619" width="7" style="101"/>
    <col min="5620" max="5620" width="5.77734375" style="101" customWidth="1"/>
    <col min="5621" max="5622" width="7" style="101"/>
    <col min="5623" max="5623" width="2.77734375" style="101" customWidth="1"/>
    <col min="5624" max="5626" width="7.21875" style="101" customWidth="1"/>
    <col min="5627" max="5627" width="7" style="101" customWidth="1"/>
    <col min="5628" max="5630" width="7.21875" style="101" customWidth="1"/>
    <col min="5631" max="5631" width="10.44140625" style="101" customWidth="1"/>
    <col min="5632" max="5632" width="7.21875" style="101" customWidth="1"/>
    <col min="5633" max="5875" width="7" style="101"/>
    <col min="5876" max="5876" width="5.77734375" style="101" customWidth="1"/>
    <col min="5877" max="5878" width="7" style="101"/>
    <col min="5879" max="5879" width="2.77734375" style="101" customWidth="1"/>
    <col min="5880" max="5882" width="7.21875" style="101" customWidth="1"/>
    <col min="5883" max="5883" width="7" style="101" customWidth="1"/>
    <col min="5884" max="5886" width="7.21875" style="101" customWidth="1"/>
    <col min="5887" max="5887" width="10.44140625" style="101" customWidth="1"/>
    <col min="5888" max="5888" width="7.21875" style="101" customWidth="1"/>
    <col min="5889" max="6131" width="7" style="101"/>
    <col min="6132" max="6132" width="5.77734375" style="101" customWidth="1"/>
    <col min="6133" max="6134" width="7" style="101"/>
    <col min="6135" max="6135" width="2.77734375" style="101" customWidth="1"/>
    <col min="6136" max="6138" width="7.21875" style="101" customWidth="1"/>
    <col min="6139" max="6139" width="7" style="101" customWidth="1"/>
    <col min="6140" max="6142" width="7.21875" style="101" customWidth="1"/>
    <col min="6143" max="6143" width="10.44140625" style="101" customWidth="1"/>
    <col min="6144" max="6144" width="7.21875" style="101" customWidth="1"/>
    <col min="6145" max="6387" width="7" style="101"/>
    <col min="6388" max="6388" width="5.77734375" style="101" customWidth="1"/>
    <col min="6389" max="6390" width="7" style="101"/>
    <col min="6391" max="6391" width="2.77734375" style="101" customWidth="1"/>
    <col min="6392" max="6394" width="7.21875" style="101" customWidth="1"/>
    <col min="6395" max="6395" width="7" style="101" customWidth="1"/>
    <col min="6396" max="6398" width="7.21875" style="101" customWidth="1"/>
    <col min="6399" max="6399" width="10.44140625" style="101" customWidth="1"/>
    <col min="6400" max="6400" width="7.21875" style="101" customWidth="1"/>
    <col min="6401" max="6643" width="7" style="101"/>
    <col min="6644" max="6644" width="5.77734375" style="101" customWidth="1"/>
    <col min="6645" max="6646" width="7" style="101"/>
    <col min="6647" max="6647" width="2.77734375" style="101" customWidth="1"/>
    <col min="6648" max="6650" width="7.21875" style="101" customWidth="1"/>
    <col min="6651" max="6651" width="7" style="101" customWidth="1"/>
    <col min="6652" max="6654" width="7.21875" style="101" customWidth="1"/>
    <col min="6655" max="6655" width="10.44140625" style="101" customWidth="1"/>
    <col min="6656" max="6656" width="7.21875" style="101" customWidth="1"/>
    <col min="6657" max="6899" width="7" style="101"/>
    <col min="6900" max="6900" width="5.77734375" style="101" customWidth="1"/>
    <col min="6901" max="6902" width="7" style="101"/>
    <col min="6903" max="6903" width="2.77734375" style="101" customWidth="1"/>
    <col min="6904" max="6906" width="7.21875" style="101" customWidth="1"/>
    <col min="6907" max="6907" width="7" style="101" customWidth="1"/>
    <col min="6908" max="6910" width="7.21875" style="101" customWidth="1"/>
    <col min="6911" max="6911" width="10.44140625" style="101" customWidth="1"/>
    <col min="6912" max="6912" width="7.21875" style="101" customWidth="1"/>
    <col min="6913" max="7155" width="7" style="101"/>
    <col min="7156" max="7156" width="5.77734375" style="101" customWidth="1"/>
    <col min="7157" max="7158" width="7" style="101"/>
    <col min="7159" max="7159" width="2.77734375" style="101" customWidth="1"/>
    <col min="7160" max="7162" width="7.21875" style="101" customWidth="1"/>
    <col min="7163" max="7163" width="7" style="101" customWidth="1"/>
    <col min="7164" max="7166" width="7.21875" style="101" customWidth="1"/>
    <col min="7167" max="7167" width="10.44140625" style="101" customWidth="1"/>
    <col min="7168" max="7168" width="7.21875" style="101" customWidth="1"/>
    <col min="7169" max="7411" width="7" style="101"/>
    <col min="7412" max="7412" width="5.77734375" style="101" customWidth="1"/>
    <col min="7413" max="7414" width="7" style="101"/>
    <col min="7415" max="7415" width="2.77734375" style="101" customWidth="1"/>
    <col min="7416" max="7418" width="7.21875" style="101" customWidth="1"/>
    <col min="7419" max="7419" width="7" style="101" customWidth="1"/>
    <col min="7420" max="7422" width="7.21875" style="101" customWidth="1"/>
    <col min="7423" max="7423" width="10.44140625" style="101" customWidth="1"/>
    <col min="7424" max="7424" width="7.21875" style="101" customWidth="1"/>
    <col min="7425" max="7667" width="7" style="101"/>
    <col min="7668" max="7668" width="5.77734375" style="101" customWidth="1"/>
    <col min="7669" max="7670" width="7" style="101"/>
    <col min="7671" max="7671" width="2.77734375" style="101" customWidth="1"/>
    <col min="7672" max="7674" width="7.21875" style="101" customWidth="1"/>
    <col min="7675" max="7675" width="7" style="101" customWidth="1"/>
    <col min="7676" max="7678" width="7.21875" style="101" customWidth="1"/>
    <col min="7679" max="7679" width="10.44140625" style="101" customWidth="1"/>
    <col min="7680" max="7680" width="7.21875" style="101" customWidth="1"/>
    <col min="7681" max="7923" width="7" style="101"/>
    <col min="7924" max="7924" width="5.77734375" style="101" customWidth="1"/>
    <col min="7925" max="7926" width="7" style="101"/>
    <col min="7927" max="7927" width="2.77734375" style="101" customWidth="1"/>
    <col min="7928" max="7930" width="7.21875" style="101" customWidth="1"/>
    <col min="7931" max="7931" width="7" style="101" customWidth="1"/>
    <col min="7932" max="7934" width="7.21875" style="101" customWidth="1"/>
    <col min="7935" max="7935" width="10.44140625" style="101" customWidth="1"/>
    <col min="7936" max="7936" width="7.21875" style="101" customWidth="1"/>
    <col min="7937" max="8179" width="7" style="101"/>
    <col min="8180" max="8180" width="5.77734375" style="101" customWidth="1"/>
    <col min="8181" max="8182" width="7" style="101"/>
    <col min="8183" max="8183" width="2.77734375" style="101" customWidth="1"/>
    <col min="8184" max="8186" width="7.21875" style="101" customWidth="1"/>
    <col min="8187" max="8187" width="7" style="101" customWidth="1"/>
    <col min="8188" max="8190" width="7.21875" style="101" customWidth="1"/>
    <col min="8191" max="8191" width="10.44140625" style="101" customWidth="1"/>
    <col min="8192" max="8192" width="7.21875" style="101" customWidth="1"/>
    <col min="8193" max="8435" width="7" style="101"/>
    <col min="8436" max="8436" width="5.77734375" style="101" customWidth="1"/>
    <col min="8437" max="8438" width="7" style="101"/>
    <col min="8439" max="8439" width="2.77734375" style="101" customWidth="1"/>
    <col min="8440" max="8442" width="7.21875" style="101" customWidth="1"/>
    <col min="8443" max="8443" width="7" style="101" customWidth="1"/>
    <col min="8444" max="8446" width="7.21875" style="101" customWidth="1"/>
    <col min="8447" max="8447" width="10.44140625" style="101" customWidth="1"/>
    <col min="8448" max="8448" width="7.21875" style="101" customWidth="1"/>
    <col min="8449" max="8691" width="7" style="101"/>
    <col min="8692" max="8692" width="5.77734375" style="101" customWidth="1"/>
    <col min="8693" max="8694" width="7" style="101"/>
    <col min="8695" max="8695" width="2.77734375" style="101" customWidth="1"/>
    <col min="8696" max="8698" width="7.21875" style="101" customWidth="1"/>
    <col min="8699" max="8699" width="7" style="101" customWidth="1"/>
    <col min="8700" max="8702" width="7.21875" style="101" customWidth="1"/>
    <col min="8703" max="8703" width="10.44140625" style="101" customWidth="1"/>
    <col min="8704" max="8704" width="7.21875" style="101" customWidth="1"/>
    <col min="8705" max="8947" width="7" style="101"/>
    <col min="8948" max="8948" width="5.77734375" style="101" customWidth="1"/>
    <col min="8949" max="8950" width="7" style="101"/>
    <col min="8951" max="8951" width="2.77734375" style="101" customWidth="1"/>
    <col min="8952" max="8954" width="7.21875" style="101" customWidth="1"/>
    <col min="8955" max="8955" width="7" style="101" customWidth="1"/>
    <col min="8956" max="8958" width="7.21875" style="101" customWidth="1"/>
    <col min="8959" max="8959" width="10.44140625" style="101" customWidth="1"/>
    <col min="8960" max="8960" width="7.21875" style="101" customWidth="1"/>
    <col min="8961" max="9203" width="7" style="101"/>
    <col min="9204" max="9204" width="5.77734375" style="101" customWidth="1"/>
    <col min="9205" max="9206" width="7" style="101"/>
    <col min="9207" max="9207" width="2.77734375" style="101" customWidth="1"/>
    <col min="9208" max="9210" width="7.21875" style="101" customWidth="1"/>
    <col min="9211" max="9211" width="7" style="101" customWidth="1"/>
    <col min="9212" max="9214" width="7.21875" style="101" customWidth="1"/>
    <col min="9215" max="9215" width="10.44140625" style="101" customWidth="1"/>
    <col min="9216" max="9216" width="7.21875" style="101" customWidth="1"/>
    <col min="9217" max="9459" width="7" style="101"/>
    <col min="9460" max="9460" width="5.77734375" style="101" customWidth="1"/>
    <col min="9461" max="9462" width="7" style="101"/>
    <col min="9463" max="9463" width="2.77734375" style="101" customWidth="1"/>
    <col min="9464" max="9466" width="7.21875" style="101" customWidth="1"/>
    <col min="9467" max="9467" width="7" style="101" customWidth="1"/>
    <col min="9468" max="9470" width="7.21875" style="101" customWidth="1"/>
    <col min="9471" max="9471" width="10.44140625" style="101" customWidth="1"/>
    <col min="9472" max="9472" width="7.21875" style="101" customWidth="1"/>
    <col min="9473" max="9715" width="7" style="101"/>
    <col min="9716" max="9716" width="5.77734375" style="101" customWidth="1"/>
    <col min="9717" max="9718" width="7" style="101"/>
    <col min="9719" max="9719" width="2.77734375" style="101" customWidth="1"/>
    <col min="9720" max="9722" width="7.21875" style="101" customWidth="1"/>
    <col min="9723" max="9723" width="7" style="101" customWidth="1"/>
    <col min="9724" max="9726" width="7.21875" style="101" customWidth="1"/>
    <col min="9727" max="9727" width="10.44140625" style="101" customWidth="1"/>
    <col min="9728" max="9728" width="7.21875" style="101" customWidth="1"/>
    <col min="9729" max="9971" width="7" style="101"/>
    <col min="9972" max="9972" width="5.77734375" style="101" customWidth="1"/>
    <col min="9973" max="9974" width="7" style="101"/>
    <col min="9975" max="9975" width="2.77734375" style="101" customWidth="1"/>
    <col min="9976" max="9978" width="7.21875" style="101" customWidth="1"/>
    <col min="9979" max="9979" width="7" style="101" customWidth="1"/>
    <col min="9980" max="9982" width="7.21875" style="101" customWidth="1"/>
    <col min="9983" max="9983" width="10.44140625" style="101" customWidth="1"/>
    <col min="9984" max="9984" width="7.21875" style="101" customWidth="1"/>
    <col min="9985" max="10227" width="7" style="101"/>
    <col min="10228" max="10228" width="5.77734375" style="101" customWidth="1"/>
    <col min="10229" max="10230" width="7" style="101"/>
    <col min="10231" max="10231" width="2.77734375" style="101" customWidth="1"/>
    <col min="10232" max="10234" width="7.21875" style="101" customWidth="1"/>
    <col min="10235" max="10235" width="7" style="101" customWidth="1"/>
    <col min="10236" max="10238" width="7.21875" style="101" customWidth="1"/>
    <col min="10239" max="10239" width="10.44140625" style="101" customWidth="1"/>
    <col min="10240" max="10240" width="7.21875" style="101" customWidth="1"/>
    <col min="10241" max="10483" width="7" style="101"/>
    <col min="10484" max="10484" width="5.77734375" style="101" customWidth="1"/>
    <col min="10485" max="10486" width="7" style="101"/>
    <col min="10487" max="10487" width="2.77734375" style="101" customWidth="1"/>
    <col min="10488" max="10490" width="7.21875" style="101" customWidth="1"/>
    <col min="10491" max="10491" width="7" style="101" customWidth="1"/>
    <col min="10492" max="10494" width="7.21875" style="101" customWidth="1"/>
    <col min="10495" max="10495" width="10.44140625" style="101" customWidth="1"/>
    <col min="10496" max="10496" width="7.21875" style="101" customWidth="1"/>
    <col min="10497" max="10739" width="7" style="101"/>
    <col min="10740" max="10740" width="5.77734375" style="101" customWidth="1"/>
    <col min="10741" max="10742" width="7" style="101"/>
    <col min="10743" max="10743" width="2.77734375" style="101" customWidth="1"/>
    <col min="10744" max="10746" width="7.21875" style="101" customWidth="1"/>
    <col min="10747" max="10747" width="7" style="101" customWidth="1"/>
    <col min="10748" max="10750" width="7.21875" style="101" customWidth="1"/>
    <col min="10751" max="10751" width="10.44140625" style="101" customWidth="1"/>
    <col min="10752" max="10752" width="7.21875" style="101" customWidth="1"/>
    <col min="10753" max="10995" width="7" style="101"/>
    <col min="10996" max="10996" width="5.77734375" style="101" customWidth="1"/>
    <col min="10997" max="10998" width="7" style="101"/>
    <col min="10999" max="10999" width="2.77734375" style="101" customWidth="1"/>
    <col min="11000" max="11002" width="7.21875" style="101" customWidth="1"/>
    <col min="11003" max="11003" width="7" style="101" customWidth="1"/>
    <col min="11004" max="11006" width="7.21875" style="101" customWidth="1"/>
    <col min="11007" max="11007" width="10.44140625" style="101" customWidth="1"/>
    <col min="11008" max="11008" width="7.21875" style="101" customWidth="1"/>
    <col min="11009" max="11251" width="7" style="101"/>
    <col min="11252" max="11252" width="5.77734375" style="101" customWidth="1"/>
    <col min="11253" max="11254" width="7" style="101"/>
    <col min="11255" max="11255" width="2.77734375" style="101" customWidth="1"/>
    <col min="11256" max="11258" width="7.21875" style="101" customWidth="1"/>
    <col min="11259" max="11259" width="7" style="101" customWidth="1"/>
    <col min="11260" max="11262" width="7.21875" style="101" customWidth="1"/>
    <col min="11263" max="11263" width="10.44140625" style="101" customWidth="1"/>
    <col min="11264" max="11264" width="7.21875" style="101" customWidth="1"/>
    <col min="11265" max="11507" width="7" style="101"/>
    <col min="11508" max="11508" width="5.77734375" style="101" customWidth="1"/>
    <col min="11509" max="11510" width="7" style="101"/>
    <col min="11511" max="11511" width="2.77734375" style="101" customWidth="1"/>
    <col min="11512" max="11514" width="7.21875" style="101" customWidth="1"/>
    <col min="11515" max="11515" width="7" style="101" customWidth="1"/>
    <col min="11516" max="11518" width="7.21875" style="101" customWidth="1"/>
    <col min="11519" max="11519" width="10.44140625" style="101" customWidth="1"/>
    <col min="11520" max="11520" width="7.21875" style="101" customWidth="1"/>
    <col min="11521" max="11763" width="7" style="101"/>
    <col min="11764" max="11764" width="5.77734375" style="101" customWidth="1"/>
    <col min="11765" max="11766" width="7" style="101"/>
    <col min="11767" max="11767" width="2.77734375" style="101" customWidth="1"/>
    <col min="11768" max="11770" width="7.21875" style="101" customWidth="1"/>
    <col min="11771" max="11771" width="7" style="101" customWidth="1"/>
    <col min="11772" max="11774" width="7.21875" style="101" customWidth="1"/>
    <col min="11775" max="11775" width="10.44140625" style="101" customWidth="1"/>
    <col min="11776" max="11776" width="7.21875" style="101" customWidth="1"/>
    <col min="11777" max="12019" width="7" style="101"/>
    <col min="12020" max="12020" width="5.77734375" style="101" customWidth="1"/>
    <col min="12021" max="12022" width="7" style="101"/>
    <col min="12023" max="12023" width="2.77734375" style="101" customWidth="1"/>
    <col min="12024" max="12026" width="7.21875" style="101" customWidth="1"/>
    <col min="12027" max="12027" width="7" style="101" customWidth="1"/>
    <col min="12028" max="12030" width="7.21875" style="101" customWidth="1"/>
    <col min="12031" max="12031" width="10.44140625" style="101" customWidth="1"/>
    <col min="12032" max="12032" width="7.21875" style="101" customWidth="1"/>
    <col min="12033" max="12275" width="7" style="101"/>
    <col min="12276" max="12276" width="5.77734375" style="101" customWidth="1"/>
    <col min="12277" max="12278" width="7" style="101"/>
    <col min="12279" max="12279" width="2.77734375" style="101" customWidth="1"/>
    <col min="12280" max="12282" width="7.21875" style="101" customWidth="1"/>
    <col min="12283" max="12283" width="7" style="101" customWidth="1"/>
    <col min="12284" max="12286" width="7.21875" style="101" customWidth="1"/>
    <col min="12287" max="12287" width="10.44140625" style="101" customWidth="1"/>
    <col min="12288" max="12288" width="7.21875" style="101" customWidth="1"/>
    <col min="12289" max="12531" width="7" style="101"/>
    <col min="12532" max="12532" width="5.77734375" style="101" customWidth="1"/>
    <col min="12533" max="12534" width="7" style="101"/>
    <col min="12535" max="12535" width="2.77734375" style="101" customWidth="1"/>
    <col min="12536" max="12538" width="7.21875" style="101" customWidth="1"/>
    <col min="12539" max="12539" width="7" style="101" customWidth="1"/>
    <col min="12540" max="12542" width="7.21875" style="101" customWidth="1"/>
    <col min="12543" max="12543" width="10.44140625" style="101" customWidth="1"/>
    <col min="12544" max="12544" width="7.21875" style="101" customWidth="1"/>
    <col min="12545" max="12787" width="7" style="101"/>
    <col min="12788" max="12788" width="5.77734375" style="101" customWidth="1"/>
    <col min="12789" max="12790" width="7" style="101"/>
    <col min="12791" max="12791" width="2.77734375" style="101" customWidth="1"/>
    <col min="12792" max="12794" width="7.21875" style="101" customWidth="1"/>
    <col min="12795" max="12795" width="7" style="101" customWidth="1"/>
    <col min="12796" max="12798" width="7.21875" style="101" customWidth="1"/>
    <col min="12799" max="12799" width="10.44140625" style="101" customWidth="1"/>
    <col min="12800" max="12800" width="7.21875" style="101" customWidth="1"/>
    <col min="12801" max="13043" width="7" style="101"/>
    <col min="13044" max="13044" width="5.77734375" style="101" customWidth="1"/>
    <col min="13045" max="13046" width="7" style="101"/>
    <col min="13047" max="13047" width="2.77734375" style="101" customWidth="1"/>
    <col min="13048" max="13050" width="7.21875" style="101" customWidth="1"/>
    <col min="13051" max="13051" width="7" style="101" customWidth="1"/>
    <col min="13052" max="13054" width="7.21875" style="101" customWidth="1"/>
    <col min="13055" max="13055" width="10.44140625" style="101" customWidth="1"/>
    <col min="13056" max="13056" width="7.21875" style="101" customWidth="1"/>
    <col min="13057" max="13299" width="7" style="101"/>
    <col min="13300" max="13300" width="5.77734375" style="101" customWidth="1"/>
    <col min="13301" max="13302" width="7" style="101"/>
    <col min="13303" max="13303" width="2.77734375" style="101" customWidth="1"/>
    <col min="13304" max="13306" width="7.21875" style="101" customWidth="1"/>
    <col min="13307" max="13307" width="7" style="101" customWidth="1"/>
    <col min="13308" max="13310" width="7.21875" style="101" customWidth="1"/>
    <col min="13311" max="13311" width="10.44140625" style="101" customWidth="1"/>
    <col min="13312" max="13312" width="7.21875" style="101" customWidth="1"/>
    <col min="13313" max="13555" width="7" style="101"/>
    <col min="13556" max="13556" width="5.77734375" style="101" customWidth="1"/>
    <col min="13557" max="13558" width="7" style="101"/>
    <col min="13559" max="13559" width="2.77734375" style="101" customWidth="1"/>
    <col min="13560" max="13562" width="7.21875" style="101" customWidth="1"/>
    <col min="13563" max="13563" width="7" style="101" customWidth="1"/>
    <col min="13564" max="13566" width="7.21875" style="101" customWidth="1"/>
    <col min="13567" max="13567" width="10.44140625" style="101" customWidth="1"/>
    <col min="13568" max="13568" width="7.21875" style="101" customWidth="1"/>
    <col min="13569" max="13811" width="7" style="101"/>
    <col min="13812" max="13812" width="5.77734375" style="101" customWidth="1"/>
    <col min="13813" max="13814" width="7" style="101"/>
    <col min="13815" max="13815" width="2.77734375" style="101" customWidth="1"/>
    <col min="13816" max="13818" width="7.21875" style="101" customWidth="1"/>
    <col min="13819" max="13819" width="7" style="101" customWidth="1"/>
    <col min="13820" max="13822" width="7.21875" style="101" customWidth="1"/>
    <col min="13823" max="13823" width="10.44140625" style="101" customWidth="1"/>
    <col min="13824" max="13824" width="7.21875" style="101" customWidth="1"/>
    <col min="13825" max="14067" width="7" style="101"/>
    <col min="14068" max="14068" width="5.77734375" style="101" customWidth="1"/>
    <col min="14069" max="14070" width="7" style="101"/>
    <col min="14071" max="14071" width="2.77734375" style="101" customWidth="1"/>
    <col min="14072" max="14074" width="7.21875" style="101" customWidth="1"/>
    <col min="14075" max="14075" width="7" style="101" customWidth="1"/>
    <col min="14076" max="14078" width="7.21875" style="101" customWidth="1"/>
    <col min="14079" max="14079" width="10.44140625" style="101" customWidth="1"/>
    <col min="14080" max="14080" width="7.21875" style="101" customWidth="1"/>
    <col min="14081" max="14323" width="7" style="101"/>
    <col min="14324" max="14324" width="5.77734375" style="101" customWidth="1"/>
    <col min="14325" max="14326" width="7" style="101"/>
    <col min="14327" max="14327" width="2.77734375" style="101" customWidth="1"/>
    <col min="14328" max="14330" width="7.21875" style="101" customWidth="1"/>
    <col min="14331" max="14331" width="7" style="101" customWidth="1"/>
    <col min="14332" max="14334" width="7.21875" style="101" customWidth="1"/>
    <col min="14335" max="14335" width="10.44140625" style="101" customWidth="1"/>
    <col min="14336" max="14336" width="7.21875" style="101" customWidth="1"/>
    <col min="14337" max="14579" width="7" style="101"/>
    <col min="14580" max="14580" width="5.77734375" style="101" customWidth="1"/>
    <col min="14581" max="14582" width="7" style="101"/>
    <col min="14583" max="14583" width="2.77734375" style="101" customWidth="1"/>
    <col min="14584" max="14586" width="7.21875" style="101" customWidth="1"/>
    <col min="14587" max="14587" width="7" style="101" customWidth="1"/>
    <col min="14588" max="14590" width="7.21875" style="101" customWidth="1"/>
    <col min="14591" max="14591" width="10.44140625" style="101" customWidth="1"/>
    <col min="14592" max="14592" width="7.21875" style="101" customWidth="1"/>
    <col min="14593" max="14835" width="7" style="101"/>
    <col min="14836" max="14836" width="5.77734375" style="101" customWidth="1"/>
    <col min="14837" max="14838" width="7" style="101"/>
    <col min="14839" max="14839" width="2.77734375" style="101" customWidth="1"/>
    <col min="14840" max="14842" width="7.21875" style="101" customWidth="1"/>
    <col min="14843" max="14843" width="7" style="101" customWidth="1"/>
    <col min="14844" max="14846" width="7.21875" style="101" customWidth="1"/>
    <col min="14847" max="14847" width="10.44140625" style="101" customWidth="1"/>
    <col min="14848" max="14848" width="7.21875" style="101" customWidth="1"/>
    <col min="14849" max="15091" width="7" style="101"/>
    <col min="15092" max="15092" width="5.77734375" style="101" customWidth="1"/>
    <col min="15093" max="15094" width="7" style="101"/>
    <col min="15095" max="15095" width="2.77734375" style="101" customWidth="1"/>
    <col min="15096" max="15098" width="7.21875" style="101" customWidth="1"/>
    <col min="15099" max="15099" width="7" style="101" customWidth="1"/>
    <col min="15100" max="15102" width="7.21875" style="101" customWidth="1"/>
    <col min="15103" max="15103" width="10.44140625" style="101" customWidth="1"/>
    <col min="15104" max="15104" width="7.21875" style="101" customWidth="1"/>
    <col min="15105" max="15347" width="7" style="101"/>
    <col min="15348" max="15348" width="5.77734375" style="101" customWidth="1"/>
    <col min="15349" max="15350" width="7" style="101"/>
    <col min="15351" max="15351" width="2.77734375" style="101" customWidth="1"/>
    <col min="15352" max="15354" width="7.21875" style="101" customWidth="1"/>
    <col min="15355" max="15355" width="7" style="101" customWidth="1"/>
    <col min="15356" max="15358" width="7.21875" style="101" customWidth="1"/>
    <col min="15359" max="15359" width="10.44140625" style="101" customWidth="1"/>
    <col min="15360" max="15360" width="7.21875" style="101" customWidth="1"/>
    <col min="15361" max="15603" width="7" style="101"/>
    <col min="15604" max="15604" width="5.77734375" style="101" customWidth="1"/>
    <col min="15605" max="15606" width="7" style="101"/>
    <col min="15607" max="15607" width="2.77734375" style="101" customWidth="1"/>
    <col min="15608" max="15610" width="7.21875" style="101" customWidth="1"/>
    <col min="15611" max="15611" width="7" style="101" customWidth="1"/>
    <col min="15612" max="15614" width="7.21875" style="101" customWidth="1"/>
    <col min="15615" max="15615" width="10.44140625" style="101" customWidth="1"/>
    <col min="15616" max="15616" width="7.21875" style="101" customWidth="1"/>
    <col min="15617" max="15859" width="7" style="101"/>
    <col min="15860" max="15860" width="5.77734375" style="101" customWidth="1"/>
    <col min="15861" max="15862" width="7" style="101"/>
    <col min="15863" max="15863" width="2.77734375" style="101" customWidth="1"/>
    <col min="15864" max="15866" width="7.21875" style="101" customWidth="1"/>
    <col min="15867" max="15867" width="7" style="101" customWidth="1"/>
    <col min="15868" max="15870" width="7.21875" style="101" customWidth="1"/>
    <col min="15871" max="15871" width="10.44140625" style="101" customWidth="1"/>
    <col min="15872" max="15872" width="7.21875" style="101" customWidth="1"/>
    <col min="15873" max="16115" width="7" style="101"/>
    <col min="16116" max="16116" width="5.77734375" style="101" customWidth="1"/>
    <col min="16117" max="16118" width="7" style="101"/>
    <col min="16119" max="16119" width="2.77734375" style="101" customWidth="1"/>
    <col min="16120" max="16122" width="7.21875" style="101" customWidth="1"/>
    <col min="16123" max="16123" width="7" style="101" customWidth="1"/>
    <col min="16124" max="16126" width="7.21875" style="101" customWidth="1"/>
    <col min="16127" max="16127" width="10.44140625" style="101" customWidth="1"/>
    <col min="16128" max="16128" width="7.21875" style="101" customWidth="1"/>
    <col min="16129" max="16384" width="7" style="101"/>
  </cols>
  <sheetData>
    <row r="1" spans="1:13" s="212" customFormat="1" ht="15" customHeight="1" x14ac:dyDescent="0.2">
      <c r="L1" s="212" t="s">
        <v>95</v>
      </c>
    </row>
    <row r="2" spans="1:13" s="102" customFormat="1" ht="18.75" customHeight="1" thickBot="1" x14ac:dyDescent="0.25">
      <c r="A2" s="260" t="s">
        <v>15</v>
      </c>
      <c r="B2" s="260"/>
      <c r="C2" s="260"/>
      <c r="D2" s="260"/>
      <c r="E2" s="260"/>
      <c r="F2" s="260"/>
      <c r="G2" s="260"/>
      <c r="H2" s="260"/>
      <c r="I2" s="260"/>
      <c r="J2" s="184"/>
      <c r="K2" s="222"/>
      <c r="L2" s="222"/>
      <c r="M2" s="222"/>
    </row>
    <row r="3" spans="1:13" s="212" customFormat="1" ht="21.75" customHeight="1" thickBot="1" x14ac:dyDescent="0.25">
      <c r="A3" s="117"/>
      <c r="B3" s="209"/>
      <c r="C3" s="209"/>
      <c r="I3" s="221"/>
      <c r="J3" s="221"/>
      <c r="K3" s="261" t="s">
        <v>36</v>
      </c>
      <c r="L3" s="262"/>
      <c r="M3" s="119"/>
    </row>
    <row r="4" spans="1:13" s="212" customFormat="1" ht="24" customHeight="1" thickBot="1" x14ac:dyDescent="0.25">
      <c r="A4" s="120" t="s">
        <v>0</v>
      </c>
      <c r="B4" s="220"/>
      <c r="C4" s="263"/>
      <c r="D4" s="263"/>
      <c r="E4" s="263"/>
      <c r="F4" s="263"/>
      <c r="G4" s="218"/>
      <c r="H4" s="209"/>
      <c r="I4" s="219"/>
      <c r="J4" s="219"/>
      <c r="K4" s="102"/>
      <c r="L4" s="102"/>
      <c r="M4" s="102"/>
    </row>
    <row r="5" spans="1:13" s="212" customFormat="1" ht="24" customHeight="1" thickBot="1" x14ac:dyDescent="0.25">
      <c r="A5" s="120" t="s">
        <v>1</v>
      </c>
      <c r="B5" s="210"/>
      <c r="C5" s="263"/>
      <c r="D5" s="263"/>
      <c r="E5" s="263"/>
      <c r="F5" s="263"/>
      <c r="G5" s="218"/>
      <c r="H5" s="215"/>
      <c r="I5" s="264" t="s">
        <v>37</v>
      </c>
      <c r="J5" s="265"/>
      <c r="K5" s="265"/>
      <c r="L5" s="266"/>
      <c r="M5" s="119"/>
    </row>
    <row r="6" spans="1:13" s="212" customFormat="1" ht="8.1" customHeight="1" thickBot="1" x14ac:dyDescent="0.35">
      <c r="A6" s="217"/>
      <c r="B6" s="216"/>
      <c r="C6" s="216"/>
      <c r="D6" s="216"/>
      <c r="E6" s="216"/>
      <c r="F6" s="216"/>
      <c r="G6" s="216"/>
      <c r="H6" s="215"/>
      <c r="I6" s="214"/>
      <c r="J6" s="214"/>
      <c r="K6" s="103"/>
      <c r="L6" s="104"/>
      <c r="M6" s="124"/>
    </row>
    <row r="7" spans="1:13" s="212" customFormat="1" ht="17.100000000000001" customHeight="1" thickBot="1" x14ac:dyDescent="0.25">
      <c r="A7" s="208" t="s">
        <v>41</v>
      </c>
      <c r="B7" s="207"/>
      <c r="C7" s="206"/>
      <c r="D7" s="206"/>
      <c r="E7" s="206"/>
      <c r="F7" s="206"/>
      <c r="G7" s="206"/>
      <c r="H7" s="213"/>
      <c r="I7" s="242" t="s">
        <v>38</v>
      </c>
      <c r="J7" s="243"/>
      <c r="K7" s="243"/>
      <c r="L7" s="244"/>
      <c r="M7" s="127"/>
    </row>
    <row r="8" spans="1:13" s="212" customFormat="1" ht="17.100000000000001" customHeight="1" thickBot="1" x14ac:dyDescent="0.25">
      <c r="A8" s="208" t="s">
        <v>42</v>
      </c>
      <c r="B8" s="207"/>
      <c r="C8" s="206"/>
      <c r="D8" s="206"/>
      <c r="E8" s="206"/>
      <c r="F8" s="206"/>
      <c r="G8" s="206"/>
      <c r="H8" s="205"/>
      <c r="I8" s="181"/>
      <c r="J8" s="182"/>
      <c r="K8" s="182"/>
      <c r="L8" s="183"/>
      <c r="M8" s="127"/>
    </row>
    <row r="9" spans="1:13" ht="17.100000000000001" customHeight="1" thickBot="1" x14ac:dyDescent="0.25">
      <c r="A9" s="211" t="s">
        <v>2</v>
      </c>
      <c r="B9" s="210"/>
      <c r="C9" s="206"/>
      <c r="D9" s="206"/>
      <c r="E9" s="206"/>
      <c r="F9" s="206"/>
      <c r="G9" s="206"/>
      <c r="H9" s="205"/>
      <c r="I9" s="242" t="s">
        <v>39</v>
      </c>
      <c r="J9" s="243"/>
      <c r="K9" s="243"/>
      <c r="L9" s="244"/>
      <c r="M9" s="127"/>
    </row>
    <row r="10" spans="1:13" ht="17.100000000000001" customHeight="1" thickBot="1" x14ac:dyDescent="0.25">
      <c r="A10" s="208" t="s">
        <v>3</v>
      </c>
      <c r="B10" s="207"/>
      <c r="C10" s="206"/>
      <c r="D10" s="206"/>
      <c r="E10" s="206"/>
      <c r="F10" s="206"/>
      <c r="G10" s="206"/>
      <c r="H10" s="205"/>
      <c r="I10" s="205"/>
      <c r="J10" s="205"/>
      <c r="K10" s="205"/>
      <c r="L10" s="205"/>
      <c r="M10" s="209"/>
    </row>
    <row r="11" spans="1:13" ht="17.100000000000001" customHeight="1" thickBot="1" x14ac:dyDescent="0.25">
      <c r="A11" s="208" t="s">
        <v>4</v>
      </c>
      <c r="B11" s="207"/>
      <c r="C11" s="206"/>
      <c r="D11" s="206"/>
      <c r="E11" s="206"/>
      <c r="F11" s="206"/>
      <c r="G11" s="206"/>
      <c r="H11" s="205"/>
      <c r="I11" s="205"/>
      <c r="J11" s="205"/>
      <c r="K11" s="245" t="s">
        <v>54</v>
      </c>
      <c r="L11" s="246"/>
      <c r="M11" s="204"/>
    </row>
    <row r="12" spans="1:13" ht="17.100000000000001" customHeight="1" x14ac:dyDescent="0.2">
      <c r="H12" s="203"/>
      <c r="I12" s="203"/>
      <c r="J12" s="203"/>
      <c r="K12" s="203"/>
      <c r="L12" s="203"/>
      <c r="M12" s="203"/>
    </row>
    <row r="13" spans="1:13" ht="16.05" customHeight="1" thickBot="1" x14ac:dyDescent="0.25">
      <c r="J13" s="235" t="s">
        <v>12</v>
      </c>
      <c r="K13" s="247" t="s">
        <v>53</v>
      </c>
      <c r="L13" s="247"/>
      <c r="M13" s="247"/>
    </row>
    <row r="14" spans="1:13" ht="235.5" customHeight="1" x14ac:dyDescent="0.2">
      <c r="A14" s="251" t="s">
        <v>77</v>
      </c>
      <c r="B14" s="254" t="s">
        <v>78</v>
      </c>
      <c r="C14" s="254"/>
      <c r="D14" s="254"/>
      <c r="E14" s="254"/>
      <c r="F14" s="254"/>
      <c r="G14" s="254"/>
      <c r="H14" s="254"/>
      <c r="I14" s="254"/>
      <c r="J14" s="255"/>
      <c r="K14" s="255" t="s">
        <v>52</v>
      </c>
      <c r="L14" s="257">
        <f>SUM(C16+D16+E16+F16+G16+H16)/6</f>
        <v>0</v>
      </c>
      <c r="M14" s="248">
        <f>MAX(0,L14*0.6)</f>
        <v>0</v>
      </c>
    </row>
    <row r="15" spans="1:13" ht="22.05" customHeight="1" x14ac:dyDescent="0.2">
      <c r="A15" s="252"/>
      <c r="B15" s="228"/>
      <c r="C15" s="202" t="s">
        <v>79</v>
      </c>
      <c r="D15" s="202" t="s">
        <v>80</v>
      </c>
      <c r="E15" s="202" t="s">
        <v>81</v>
      </c>
      <c r="F15" s="202" t="s">
        <v>82</v>
      </c>
      <c r="G15" s="202" t="s">
        <v>83</v>
      </c>
      <c r="H15" s="202" t="s">
        <v>84</v>
      </c>
      <c r="I15" s="228"/>
      <c r="J15" s="256"/>
      <c r="K15" s="256"/>
      <c r="L15" s="258"/>
      <c r="M15" s="249"/>
    </row>
    <row r="16" spans="1:13" ht="36" customHeight="1" thickBot="1" x14ac:dyDescent="0.25">
      <c r="A16" s="253"/>
      <c r="B16" s="200"/>
      <c r="C16" s="201"/>
      <c r="D16" s="201"/>
      <c r="E16" s="201"/>
      <c r="F16" s="201"/>
      <c r="G16" s="201"/>
      <c r="H16" s="201"/>
      <c r="I16" s="200"/>
      <c r="J16" s="256"/>
      <c r="K16" s="256"/>
      <c r="L16" s="259"/>
      <c r="M16" s="250"/>
    </row>
    <row r="17" spans="1:13" ht="91.5" customHeight="1" x14ac:dyDescent="0.2">
      <c r="A17" s="251" t="s">
        <v>85</v>
      </c>
      <c r="B17" s="276" t="s">
        <v>86</v>
      </c>
      <c r="C17" s="270"/>
      <c r="D17" s="270"/>
      <c r="E17" s="270"/>
      <c r="F17" s="270"/>
      <c r="G17" s="270"/>
      <c r="H17" s="270"/>
      <c r="I17" s="277"/>
      <c r="J17" s="279"/>
      <c r="K17" s="279" t="s">
        <v>29</v>
      </c>
      <c r="L17" s="280">
        <f>SUMPRODUCT(B20:H20,B19:H19)</f>
        <v>0</v>
      </c>
      <c r="M17" s="248">
        <f>MAX(0,(L17-L22)*0.25)</f>
        <v>0</v>
      </c>
    </row>
    <row r="18" spans="1:13" ht="15" customHeight="1" x14ac:dyDescent="0.2">
      <c r="A18" s="278"/>
      <c r="B18" s="283" t="s">
        <v>90</v>
      </c>
      <c r="C18" s="284"/>
      <c r="D18" s="285"/>
      <c r="E18" s="286" t="s">
        <v>91</v>
      </c>
      <c r="F18" s="287"/>
      <c r="G18" s="286" t="s">
        <v>92</v>
      </c>
      <c r="H18" s="287"/>
      <c r="I18" s="232"/>
      <c r="J18" s="279"/>
      <c r="K18" s="279"/>
      <c r="L18" s="281"/>
      <c r="M18" s="249"/>
    </row>
    <row r="19" spans="1:13" ht="15.75" customHeight="1" x14ac:dyDescent="0.2">
      <c r="A19" s="278"/>
      <c r="B19" s="288">
        <v>0.5</v>
      </c>
      <c r="C19" s="289"/>
      <c r="D19" s="290"/>
      <c r="E19" s="291">
        <v>0.25</v>
      </c>
      <c r="F19" s="292"/>
      <c r="G19" s="291">
        <v>0.25</v>
      </c>
      <c r="H19" s="292"/>
      <c r="I19" s="232"/>
      <c r="J19" s="279"/>
      <c r="K19" s="279"/>
      <c r="L19" s="281"/>
      <c r="M19" s="249"/>
    </row>
    <row r="20" spans="1:13" ht="22.5" customHeight="1" x14ac:dyDescent="0.2">
      <c r="A20" s="252"/>
      <c r="B20" s="239"/>
      <c r="C20" s="239"/>
      <c r="D20" s="239"/>
      <c r="E20" s="239"/>
      <c r="F20" s="239"/>
      <c r="G20" s="239"/>
      <c r="H20" s="239"/>
      <c r="I20" s="232"/>
      <c r="J20" s="279"/>
      <c r="K20" s="279"/>
      <c r="L20" s="282"/>
      <c r="M20" s="249"/>
    </row>
    <row r="21" spans="1:13" ht="5.25" customHeight="1" x14ac:dyDescent="0.2">
      <c r="A21" s="252"/>
      <c r="B21" s="230"/>
      <c r="C21" s="231"/>
      <c r="D21" s="231"/>
      <c r="E21" s="231"/>
      <c r="F21" s="231"/>
      <c r="G21" s="231"/>
      <c r="H21" s="231"/>
      <c r="I21" s="232"/>
      <c r="J21" s="236"/>
      <c r="K21" s="237"/>
      <c r="L21" s="238"/>
      <c r="M21" s="249"/>
    </row>
    <row r="22" spans="1:13" ht="24" customHeight="1" thickBot="1" x14ac:dyDescent="0.25">
      <c r="A22" s="253"/>
      <c r="B22" s="240" t="s">
        <v>50</v>
      </c>
      <c r="C22" s="241"/>
      <c r="D22" s="199"/>
      <c r="E22" s="199"/>
      <c r="F22" s="199"/>
      <c r="G22" s="199"/>
      <c r="H22" s="199"/>
      <c r="I22" s="198"/>
      <c r="J22" s="233"/>
      <c r="K22" s="197"/>
      <c r="L22" s="196">
        <f>SUM(D22:H22)</f>
        <v>0</v>
      </c>
      <c r="M22" s="250"/>
    </row>
    <row r="23" spans="1:13" ht="122.25" customHeight="1" x14ac:dyDescent="0.2">
      <c r="A23" s="267" t="s">
        <v>30</v>
      </c>
      <c r="B23" s="269" t="s">
        <v>51</v>
      </c>
      <c r="C23" s="254"/>
      <c r="D23" s="270"/>
      <c r="E23" s="270"/>
      <c r="F23" s="270"/>
      <c r="G23" s="270"/>
      <c r="H23" s="270"/>
      <c r="I23" s="271"/>
      <c r="J23" s="229"/>
      <c r="K23" s="229" t="s">
        <v>49</v>
      </c>
      <c r="L23" s="107"/>
      <c r="M23" s="272">
        <f>MAX(0,(L23-L24)*0.15)</f>
        <v>0</v>
      </c>
    </row>
    <row r="24" spans="1:13" ht="26.25" customHeight="1" thickBot="1" x14ac:dyDescent="0.25">
      <c r="A24" s="268"/>
      <c r="B24" s="274" t="s">
        <v>50</v>
      </c>
      <c r="C24" s="275"/>
      <c r="D24" s="195"/>
      <c r="E24" s="195"/>
      <c r="F24" s="195"/>
      <c r="G24" s="195"/>
      <c r="H24" s="195"/>
      <c r="I24" s="194"/>
      <c r="J24" s="234"/>
      <c r="K24" s="193"/>
      <c r="L24" s="192">
        <f>SUM(D24:H24)</f>
        <v>0</v>
      </c>
      <c r="M24" s="273"/>
    </row>
    <row r="25" spans="1:13" ht="18" customHeight="1" thickBot="1" x14ac:dyDescent="0.3">
      <c r="A25" s="191"/>
      <c r="B25" s="191"/>
      <c r="C25" s="191"/>
      <c r="D25" s="191"/>
      <c r="E25" s="191"/>
      <c r="F25" s="191"/>
      <c r="G25" s="191"/>
      <c r="H25" s="191"/>
      <c r="I25" s="191"/>
      <c r="J25" s="191"/>
      <c r="K25" s="191"/>
      <c r="L25" s="191"/>
      <c r="M25" s="191"/>
    </row>
    <row r="26" spans="1:13" ht="12.75" customHeight="1" thickBot="1" x14ac:dyDescent="0.25">
      <c r="I26" s="88" t="s">
        <v>15</v>
      </c>
      <c r="J26" s="89"/>
      <c r="K26" s="89"/>
      <c r="L26" s="89"/>
      <c r="M26" s="177">
        <f>SUM(M14:M23)</f>
        <v>0</v>
      </c>
    </row>
    <row r="27" spans="1:13" ht="18" customHeight="1" x14ac:dyDescent="0.2"/>
    <row r="28" spans="1:13" ht="18" customHeight="1" x14ac:dyDescent="0.2">
      <c r="M28" s="185"/>
    </row>
    <row r="29" spans="1:13" x14ac:dyDescent="0.2">
      <c r="B29" s="93"/>
      <c r="C29" s="93"/>
      <c r="D29" s="93"/>
      <c r="E29" s="93"/>
      <c r="F29" s="190"/>
      <c r="H29" s="189"/>
      <c r="I29" s="189"/>
      <c r="J29" s="189"/>
      <c r="K29" s="188"/>
      <c r="L29" s="187"/>
      <c r="M29" s="186"/>
    </row>
    <row r="30" spans="1:13" x14ac:dyDescent="0.2">
      <c r="B30" s="93"/>
      <c r="C30" s="93"/>
      <c r="D30" s="93"/>
      <c r="E30" s="93"/>
      <c r="F30" s="190"/>
      <c r="H30" s="189"/>
      <c r="I30" s="189"/>
      <c r="J30" s="189"/>
      <c r="K30" s="188"/>
      <c r="L30" s="187"/>
      <c r="M30" s="186"/>
    </row>
    <row r="31" spans="1:13" x14ac:dyDescent="0.2">
      <c r="M31" s="185"/>
    </row>
  </sheetData>
  <mergeCells count="35">
    <mergeCell ref="A23:A24"/>
    <mergeCell ref="B23:I23"/>
    <mergeCell ref="M23:M24"/>
    <mergeCell ref="B24:C24"/>
    <mergeCell ref="M17:M22"/>
    <mergeCell ref="B17:I17"/>
    <mergeCell ref="A17:A22"/>
    <mergeCell ref="J17:J20"/>
    <mergeCell ref="K17:K20"/>
    <mergeCell ref="L17:L20"/>
    <mergeCell ref="B18:D18"/>
    <mergeCell ref="E18:F18"/>
    <mergeCell ref="G18:H18"/>
    <mergeCell ref="B19:D19"/>
    <mergeCell ref="E19:F19"/>
    <mergeCell ref="G19:H19"/>
    <mergeCell ref="A2:I2"/>
    <mergeCell ref="K3:L3"/>
    <mergeCell ref="C4:F4"/>
    <mergeCell ref="C5:F5"/>
    <mergeCell ref="I5:L5"/>
    <mergeCell ref="A14:A16"/>
    <mergeCell ref="B14:I14"/>
    <mergeCell ref="J14:J16"/>
    <mergeCell ref="K14:K16"/>
    <mergeCell ref="L14:L16"/>
    <mergeCell ref="B20:D20"/>
    <mergeCell ref="E20:F20"/>
    <mergeCell ref="G20:H20"/>
    <mergeCell ref="B22:C22"/>
    <mergeCell ref="I7:L7"/>
    <mergeCell ref="I9:L9"/>
    <mergeCell ref="K11:L11"/>
    <mergeCell ref="K13:M13"/>
    <mergeCell ref="M14:M16"/>
  </mergeCells>
  <pageMargins left="0.62592592592592589" right="0.15748031496062992" top="0.98425196850393704" bottom="0.39370078740157483" header="0.43307086614173229" footer="0.19685039370078741"/>
  <pageSetup paperSize="9" scale="90" orientation="portrait" r:id="rId1"/>
  <headerFooter alignWithMargins="0">
    <oddHeader>&amp;L&amp;G&amp;C&amp;"Verdana,Regular"&amp;12                   SCORESHEET FOR PAS-DE-DEUX COMPETITION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4"/>
  <sheetViews>
    <sheetView zoomScaleNormal="100" workbookViewId="0">
      <selection activeCell="K2" sqref="K2"/>
    </sheetView>
  </sheetViews>
  <sheetFormatPr defaultColWidth="9.21875" defaultRowHeight="12.6" x14ac:dyDescent="0.2"/>
  <cols>
    <col min="1" max="1" width="5.77734375" style="1" customWidth="1"/>
    <col min="2" max="3" width="9.21875" style="1"/>
    <col min="4" max="4" width="2.77734375" style="1" customWidth="1"/>
    <col min="5" max="5" width="9.5546875" style="1" customWidth="1"/>
    <col min="6" max="7" width="7.21875" style="1" customWidth="1"/>
    <col min="8" max="8" width="7" style="1" customWidth="1"/>
    <col min="9" max="11" width="7.21875" style="1" customWidth="1"/>
    <col min="12" max="12" width="10.5546875" style="1" customWidth="1"/>
    <col min="13" max="16384" width="9.21875" style="1"/>
  </cols>
  <sheetData>
    <row r="1" spans="1:12" ht="35.25" customHeight="1" x14ac:dyDescent="0.2">
      <c r="K1" s="1" t="s">
        <v>95</v>
      </c>
    </row>
    <row r="2" spans="1:12" s="102" customFormat="1" ht="24" customHeight="1" thickBot="1" x14ac:dyDescent="0.25">
      <c r="A2" s="260" t="s">
        <v>43</v>
      </c>
      <c r="B2" s="260"/>
      <c r="C2" s="260"/>
      <c r="D2" s="260"/>
      <c r="E2" s="260"/>
      <c r="F2" s="115"/>
      <c r="G2" s="115"/>
      <c r="H2" s="115"/>
      <c r="I2" s="116"/>
      <c r="J2" s="116"/>
      <c r="K2" s="116"/>
      <c r="L2" s="116"/>
    </row>
    <row r="3" spans="1:12" ht="21.75" customHeight="1" thickBot="1" x14ac:dyDescent="0.25">
      <c r="A3" s="117"/>
      <c r="B3" s="2"/>
      <c r="C3" s="2"/>
      <c r="I3" s="118"/>
      <c r="J3" s="261" t="s">
        <v>36</v>
      </c>
      <c r="K3" s="262"/>
      <c r="L3" s="119"/>
    </row>
    <row r="4" spans="1:12" ht="24" customHeight="1" thickBot="1" x14ac:dyDescent="0.25">
      <c r="A4" s="120" t="s">
        <v>0</v>
      </c>
      <c r="B4" s="17"/>
      <c r="C4" s="300"/>
      <c r="D4" s="300"/>
      <c r="E4" s="300"/>
      <c r="F4" s="300"/>
      <c r="G4" s="121"/>
      <c r="H4" s="2"/>
      <c r="I4" s="30"/>
      <c r="J4" s="102"/>
      <c r="K4" s="102"/>
      <c r="L4" s="102"/>
    </row>
    <row r="5" spans="1:12" ht="24" customHeight="1" thickBot="1" x14ac:dyDescent="0.25">
      <c r="A5" s="120" t="s">
        <v>1</v>
      </c>
      <c r="B5" s="3"/>
      <c r="C5" s="300"/>
      <c r="D5" s="300"/>
      <c r="E5" s="300"/>
      <c r="F5" s="300"/>
      <c r="G5" s="121"/>
      <c r="H5" s="27"/>
      <c r="I5" s="264" t="s">
        <v>37</v>
      </c>
      <c r="J5" s="265"/>
      <c r="K5" s="266"/>
      <c r="L5" s="119"/>
    </row>
    <row r="6" spans="1:12" ht="8.1" customHeight="1" thickBot="1" x14ac:dyDescent="0.35">
      <c r="A6" s="122"/>
      <c r="B6" s="10"/>
      <c r="C6" s="10"/>
      <c r="D6" s="10"/>
      <c r="E6" s="10"/>
      <c r="F6" s="10"/>
      <c r="G6" s="10"/>
      <c r="H6" s="27"/>
      <c r="I6" s="123"/>
      <c r="J6" s="103"/>
      <c r="K6" s="104"/>
      <c r="L6" s="124"/>
    </row>
    <row r="7" spans="1:12" ht="17.100000000000001" customHeight="1" thickBot="1" x14ac:dyDescent="0.25">
      <c r="A7" s="68" t="s">
        <v>41</v>
      </c>
      <c r="B7" s="4"/>
      <c r="C7" s="125"/>
      <c r="D7" s="125"/>
      <c r="E7" s="125"/>
      <c r="F7" s="125"/>
      <c r="G7" s="125"/>
      <c r="H7" s="126"/>
      <c r="I7" s="242" t="s">
        <v>38</v>
      </c>
      <c r="J7" s="243"/>
      <c r="K7" s="244"/>
      <c r="L7" s="127"/>
    </row>
    <row r="8" spans="1:12" s="101" customFormat="1" ht="17.100000000000001" customHeight="1" thickBot="1" x14ac:dyDescent="0.25">
      <c r="A8" s="68" t="s">
        <v>42</v>
      </c>
      <c r="B8" s="4"/>
      <c r="C8" s="125"/>
      <c r="D8" s="125"/>
      <c r="E8" s="125"/>
      <c r="F8" s="125"/>
      <c r="G8" s="125"/>
      <c r="H8" s="111"/>
      <c r="I8" s="242" t="s">
        <v>39</v>
      </c>
      <c r="J8" s="243"/>
      <c r="K8" s="244"/>
      <c r="L8" s="127"/>
    </row>
    <row r="9" spans="1:12" s="101" customFormat="1" ht="17.100000000000001" customHeight="1" x14ac:dyDescent="0.2">
      <c r="A9" s="128" t="s">
        <v>2</v>
      </c>
      <c r="B9" s="3"/>
      <c r="C9" s="125"/>
      <c r="D9" s="125"/>
      <c r="E9" s="125"/>
      <c r="F9" s="125"/>
      <c r="G9" s="125"/>
      <c r="H9" s="111"/>
      <c r="I9" s="111"/>
      <c r="J9" s="111"/>
      <c r="K9" s="111"/>
      <c r="L9" s="1"/>
    </row>
    <row r="10" spans="1:12" s="101" customFormat="1" ht="17.100000000000001" customHeight="1" x14ac:dyDescent="0.2">
      <c r="A10" s="68" t="s">
        <v>3</v>
      </c>
      <c r="B10" s="4"/>
      <c r="C10" s="125"/>
      <c r="D10" s="125"/>
      <c r="E10" s="125"/>
      <c r="F10" s="125"/>
      <c r="G10" s="125"/>
      <c r="H10" s="111"/>
      <c r="I10" s="1"/>
      <c r="J10" s="1"/>
      <c r="K10" s="1"/>
      <c r="L10" s="1"/>
    </row>
    <row r="11" spans="1:12" ht="17.100000000000001" customHeight="1" x14ac:dyDescent="0.2">
      <c r="A11" s="68" t="s">
        <v>4</v>
      </c>
      <c r="B11" s="4"/>
      <c r="C11" s="125"/>
      <c r="D11" s="125"/>
      <c r="E11" s="125"/>
      <c r="F11" s="125"/>
      <c r="G11" s="125"/>
      <c r="H11" s="111"/>
      <c r="I11" s="110"/>
      <c r="J11" s="111"/>
      <c r="K11" s="111"/>
      <c r="L11" s="111"/>
    </row>
    <row r="12" spans="1:12" ht="17.100000000000001" customHeight="1" x14ac:dyDescent="0.2">
      <c r="H12" s="63"/>
      <c r="I12" s="298"/>
      <c r="J12" s="299"/>
      <c r="K12" s="299"/>
      <c r="L12" s="299"/>
    </row>
    <row r="13" spans="1:12" ht="40.5" customHeight="1" x14ac:dyDescent="0.2">
      <c r="A13" s="30"/>
      <c r="B13" s="29"/>
      <c r="C13" s="10"/>
      <c r="D13" s="10"/>
      <c r="E13" s="10"/>
      <c r="F13" s="10"/>
      <c r="G13" s="10"/>
      <c r="H13" s="10"/>
      <c r="I13" s="10"/>
      <c r="J13" s="10"/>
      <c r="K13" s="10"/>
      <c r="L13" s="10"/>
    </row>
    <row r="14" spans="1:12" ht="15.75" customHeight="1" x14ac:dyDescent="0.2">
      <c r="F14" s="301" t="s">
        <v>12</v>
      </c>
      <c r="G14" s="302"/>
      <c r="H14" s="302"/>
      <c r="I14" s="303"/>
      <c r="J14" s="21">
        <v>1</v>
      </c>
      <c r="K14" s="21">
        <v>2</v>
      </c>
      <c r="L14" s="21" t="s">
        <v>9</v>
      </c>
    </row>
    <row r="15" spans="1:12" ht="28.05" customHeight="1" x14ac:dyDescent="0.2">
      <c r="A15" s="304"/>
      <c r="B15" s="293" t="s">
        <v>5</v>
      </c>
      <c r="C15" s="294"/>
      <c r="D15" s="132"/>
      <c r="E15" s="133"/>
      <c r="F15" s="96"/>
      <c r="G15" s="65"/>
      <c r="H15" s="65"/>
      <c r="I15" s="25"/>
      <c r="J15" s="97"/>
      <c r="K15" s="97"/>
      <c r="L15" s="22">
        <f>SUM(F15:K15)</f>
        <v>0</v>
      </c>
    </row>
    <row r="16" spans="1:12" ht="28.05" customHeight="1" x14ac:dyDescent="0.2">
      <c r="A16" s="304"/>
      <c r="B16" s="293" t="s">
        <v>44</v>
      </c>
      <c r="C16" s="294"/>
      <c r="D16" s="132"/>
      <c r="E16" s="133"/>
      <c r="F16" s="96"/>
      <c r="G16" s="65"/>
      <c r="H16" s="65"/>
      <c r="I16" s="25"/>
      <c r="J16" s="97"/>
      <c r="K16" s="97"/>
      <c r="L16" s="22">
        <f t="shared" ref="L16:L21" si="0">SUM(F16:K16)</f>
        <v>0</v>
      </c>
    </row>
    <row r="17" spans="1:12" ht="28.05" customHeight="1" x14ac:dyDescent="0.2">
      <c r="B17" s="305" t="s">
        <v>7</v>
      </c>
      <c r="C17" s="296"/>
      <c r="D17" s="132"/>
      <c r="E17" s="133"/>
      <c r="F17" s="96"/>
      <c r="G17" s="65"/>
      <c r="H17" s="65"/>
      <c r="I17" s="25"/>
      <c r="J17" s="97"/>
      <c r="K17" s="97"/>
      <c r="L17" s="22">
        <f t="shared" si="0"/>
        <v>0</v>
      </c>
    </row>
    <row r="18" spans="1:12" ht="28.05" customHeight="1" x14ac:dyDescent="0.2">
      <c r="B18" s="293" t="s">
        <v>8</v>
      </c>
      <c r="C18" s="294"/>
      <c r="D18" s="132"/>
      <c r="E18" s="133"/>
      <c r="F18" s="96"/>
      <c r="G18" s="65"/>
      <c r="H18" s="65"/>
      <c r="I18" s="25"/>
      <c r="J18" s="97"/>
      <c r="K18" s="97"/>
      <c r="L18" s="22">
        <f t="shared" si="0"/>
        <v>0</v>
      </c>
    </row>
    <row r="19" spans="1:12" ht="28.05" customHeight="1" x14ac:dyDescent="0.2">
      <c r="B19" s="112" t="s">
        <v>88</v>
      </c>
      <c r="C19" s="68"/>
      <c r="D19" s="132"/>
      <c r="E19" s="133"/>
      <c r="F19" s="96"/>
      <c r="G19" s="65"/>
      <c r="H19" s="65"/>
      <c r="I19" s="25"/>
      <c r="J19" s="97"/>
      <c r="K19" s="97"/>
      <c r="L19" s="22">
        <f t="shared" si="0"/>
        <v>0</v>
      </c>
    </row>
    <row r="20" spans="1:12" ht="28.05" customHeight="1" x14ac:dyDescent="0.2">
      <c r="B20" s="293" t="s">
        <v>6</v>
      </c>
      <c r="C20" s="294"/>
      <c r="D20" s="132"/>
      <c r="E20" s="133"/>
      <c r="F20" s="96"/>
      <c r="G20" s="65"/>
      <c r="H20" s="65"/>
      <c r="I20" s="25"/>
      <c r="J20" s="97"/>
      <c r="K20" s="97"/>
      <c r="L20" s="22">
        <f t="shared" si="0"/>
        <v>0</v>
      </c>
    </row>
    <row r="21" spans="1:12" ht="28.05" customHeight="1" x14ac:dyDescent="0.2">
      <c r="B21" s="295" t="s">
        <v>89</v>
      </c>
      <c r="C21" s="296"/>
      <c r="D21" s="296"/>
      <c r="E21" s="297"/>
      <c r="F21" s="96"/>
      <c r="G21" s="65"/>
      <c r="H21" s="65"/>
      <c r="I21" s="25"/>
      <c r="J21" s="97"/>
      <c r="K21" s="97"/>
      <c r="L21" s="22">
        <f t="shared" si="0"/>
        <v>0</v>
      </c>
    </row>
    <row r="22" spans="1:12" ht="14.25" customHeight="1" x14ac:dyDescent="0.2">
      <c r="L22" s="60"/>
    </row>
    <row r="23" spans="1:12" ht="15.75" customHeight="1" thickBot="1" x14ac:dyDescent="0.25">
      <c r="B23" s="6" t="s">
        <v>12</v>
      </c>
      <c r="C23" s="7"/>
      <c r="D23" s="7"/>
      <c r="E23" s="7"/>
      <c r="F23" s="7"/>
      <c r="G23" s="7"/>
      <c r="H23" s="8"/>
      <c r="K23" s="15" t="s">
        <v>16</v>
      </c>
      <c r="L23" s="22">
        <f>SUM(L15:L21)</f>
        <v>0</v>
      </c>
    </row>
    <row r="24" spans="1:12" ht="18" customHeight="1" thickBot="1" x14ac:dyDescent="0.25">
      <c r="B24" s="9"/>
      <c r="C24" s="10"/>
      <c r="D24" s="10"/>
      <c r="E24" s="10"/>
      <c r="F24" s="10"/>
      <c r="G24" s="10"/>
      <c r="H24" s="11"/>
      <c r="J24" s="54"/>
      <c r="K24" s="28" t="s">
        <v>33</v>
      </c>
      <c r="L24" s="59">
        <f>ROUND(L23/2,3)</f>
        <v>0</v>
      </c>
    </row>
    <row r="25" spans="1:12" x14ac:dyDescent="0.2">
      <c r="B25" s="9"/>
      <c r="C25" s="10"/>
      <c r="D25" s="10"/>
      <c r="E25" s="10"/>
      <c r="F25" s="10"/>
      <c r="G25" s="10"/>
      <c r="H25" s="11"/>
      <c r="I25" s="12"/>
      <c r="J25" s="19"/>
      <c r="L25" s="20"/>
    </row>
    <row r="26" spans="1:12" x14ac:dyDescent="0.2">
      <c r="B26" s="13"/>
      <c r="C26" s="3"/>
      <c r="D26" s="3"/>
      <c r="E26" s="3"/>
      <c r="F26" s="3"/>
      <c r="G26" s="3"/>
      <c r="H26" s="14"/>
      <c r="J26" s="10"/>
      <c r="K26" s="28" t="s">
        <v>31</v>
      </c>
      <c r="L26" s="19"/>
    </row>
    <row r="27" spans="1:12" ht="9.75" customHeight="1" thickBot="1" x14ac:dyDescent="0.25"/>
    <row r="28" spans="1:12" ht="24" customHeight="1" thickBot="1" x14ac:dyDescent="0.25">
      <c r="H28" s="23"/>
      <c r="I28" s="56" t="s">
        <v>32</v>
      </c>
      <c r="J28" s="57"/>
      <c r="K28" s="58"/>
      <c r="L28" s="55">
        <f>ROUND(+L24/7,3)</f>
        <v>0</v>
      </c>
    </row>
    <row r="29" spans="1:12" ht="32.25" customHeight="1" x14ac:dyDescent="0.2">
      <c r="B29" s="10"/>
      <c r="C29" s="10"/>
      <c r="D29" s="10"/>
      <c r="E29" s="10"/>
      <c r="F29" s="16"/>
      <c r="H29" s="23"/>
      <c r="I29" s="23"/>
      <c r="J29" s="24"/>
      <c r="K29" s="15"/>
      <c r="L29" s="26"/>
    </row>
    <row r="30" spans="1:12" ht="36.75" customHeight="1" x14ac:dyDescent="0.2">
      <c r="B30" s="10"/>
      <c r="C30" s="10"/>
      <c r="D30" s="10"/>
      <c r="E30" s="10"/>
      <c r="F30" s="16"/>
      <c r="H30" s="23"/>
      <c r="I30" s="23"/>
      <c r="J30" s="24"/>
      <c r="K30" s="15"/>
      <c r="L30" s="26"/>
    </row>
    <row r="31" spans="1:12" ht="18" customHeight="1" x14ac:dyDescent="0.2"/>
    <row r="32" spans="1:12" s="101" customFormat="1" ht="12.75" customHeight="1" x14ac:dyDescent="0.2">
      <c r="A32" s="90" t="s">
        <v>14</v>
      </c>
      <c r="B32" s="129"/>
      <c r="C32" s="95"/>
      <c r="D32" s="91"/>
      <c r="E32" s="91"/>
      <c r="F32" s="130"/>
      <c r="H32" s="87" t="s">
        <v>10</v>
      </c>
      <c r="I32" s="87"/>
      <c r="J32" s="94"/>
      <c r="K32" s="131"/>
      <c r="L32" s="94"/>
    </row>
    <row r="33" spans="2:12" ht="18" customHeight="1" x14ac:dyDescent="0.2">
      <c r="B33" s="10"/>
      <c r="C33" s="10"/>
      <c r="D33" s="10"/>
      <c r="E33" s="10"/>
      <c r="F33" s="16"/>
      <c r="H33" s="23"/>
      <c r="I33" s="23"/>
      <c r="J33" s="24"/>
      <c r="K33" s="15"/>
      <c r="L33" s="26"/>
    </row>
    <row r="34" spans="2:12" ht="9" customHeight="1" x14ac:dyDescent="0.2"/>
    <row r="36" spans="2:12" ht="12.75" customHeight="1" x14ac:dyDescent="0.2"/>
    <row r="37" spans="2:12" ht="12.75" customHeight="1" x14ac:dyDescent="0.2"/>
    <row r="40" spans="2:12" ht="9" customHeight="1" x14ac:dyDescent="0.2"/>
    <row r="45" spans="2:12" ht="12" customHeight="1" x14ac:dyDescent="0.2"/>
    <row r="46" spans="2:12" ht="13.5" customHeight="1" x14ac:dyDescent="0.2"/>
    <row r="47" spans="2:12" ht="10.5" customHeight="1" x14ac:dyDescent="0.2"/>
    <row r="48" spans="2:12" ht="6.75" customHeight="1" x14ac:dyDescent="0.2"/>
    <row r="49" ht="18" customHeight="1" x14ac:dyDescent="0.2"/>
    <row r="50" ht="9" customHeight="1" x14ac:dyDescent="0.2"/>
    <row r="52" ht="12.75" customHeight="1" x14ac:dyDescent="0.2"/>
    <row r="53" ht="12.75" customHeight="1" x14ac:dyDescent="0.2"/>
    <row r="56" ht="9" customHeight="1" x14ac:dyDescent="0.2"/>
    <row r="61" ht="10.5" customHeight="1" x14ac:dyDescent="0.2"/>
    <row r="62" ht="15.75" customHeight="1" x14ac:dyDescent="0.2"/>
    <row r="64" ht="18" customHeight="1" x14ac:dyDescent="0.2"/>
  </sheetData>
  <mergeCells count="16">
    <mergeCell ref="B18:C18"/>
    <mergeCell ref="B21:E21"/>
    <mergeCell ref="I12:L12"/>
    <mergeCell ref="A2:E2"/>
    <mergeCell ref="J3:K3"/>
    <mergeCell ref="C4:F4"/>
    <mergeCell ref="C5:F5"/>
    <mergeCell ref="I5:K5"/>
    <mergeCell ref="I7:K7"/>
    <mergeCell ref="I8:K8"/>
    <mergeCell ref="B20:C20"/>
    <mergeCell ref="F14:I14"/>
    <mergeCell ref="A15:A16"/>
    <mergeCell ref="B15:C15"/>
    <mergeCell ref="B16:C16"/>
    <mergeCell ref="B17:C17"/>
  </mergeCells>
  <pageMargins left="0.78740157480314965" right="0.15748031496062992" top="0.98425196850393704" bottom="0.39370078740157483" header="0.43307086614173229" footer="0.19685039370078741"/>
  <pageSetup paperSize="9" orientation="portrait" r:id="rId1"/>
  <headerFooter alignWithMargins="0">
    <oddHeader>&amp;L&amp;G&amp;C&amp;"Verdana,Standard"&amp;12                   SCORESHEET FOR PAS-DE-DEUX COMPETITION</oddHeader>
  </headerFooter>
  <rowBreaks count="1" manualBreakCount="1">
    <brk id="3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0"/>
  <sheetViews>
    <sheetView zoomScaleNormal="100" workbookViewId="0">
      <selection activeCell="F24" sqref="F24"/>
    </sheetView>
  </sheetViews>
  <sheetFormatPr defaultColWidth="9.21875" defaultRowHeight="12.6" x14ac:dyDescent="0.2"/>
  <cols>
    <col min="1" max="1" width="5.77734375" style="1" customWidth="1"/>
    <col min="2" max="3" width="9.21875" style="1"/>
    <col min="4" max="4" width="2.77734375" style="1" customWidth="1"/>
    <col min="5" max="7" width="7.21875" style="1" customWidth="1"/>
    <col min="8" max="8" width="7" style="1" customWidth="1"/>
    <col min="9" max="9" width="7.21875" style="1" customWidth="1"/>
    <col min="10" max="10" width="4.77734375" style="1" customWidth="1"/>
    <col min="11" max="11" width="10.21875" style="1" customWidth="1"/>
    <col min="12" max="12" width="10.77734375" style="1" customWidth="1"/>
    <col min="13" max="16384" width="9.21875" style="1"/>
  </cols>
  <sheetData>
    <row r="1" spans="1:12" ht="35.25" customHeight="1" x14ac:dyDescent="0.2">
      <c r="K1" s="1" t="s">
        <v>95</v>
      </c>
    </row>
    <row r="2" spans="1:12" s="102" customFormat="1" ht="24" customHeight="1" thickBot="1" x14ac:dyDescent="0.25">
      <c r="A2" s="260" t="s">
        <v>87</v>
      </c>
      <c r="B2" s="260"/>
      <c r="C2" s="260"/>
      <c r="D2" s="260"/>
      <c r="E2" s="260"/>
      <c r="F2" s="260"/>
      <c r="G2" s="260"/>
      <c r="H2" s="260"/>
      <c r="I2" s="260"/>
      <c r="J2" s="116"/>
      <c r="K2" s="116"/>
      <c r="L2" s="116"/>
    </row>
    <row r="3" spans="1:12" ht="21.75" customHeight="1" thickBot="1" x14ac:dyDescent="0.25">
      <c r="A3" s="117"/>
      <c r="B3" s="2"/>
      <c r="C3" s="2"/>
      <c r="I3" s="118"/>
      <c r="J3" s="261" t="s">
        <v>36</v>
      </c>
      <c r="K3" s="262"/>
      <c r="L3" s="119"/>
    </row>
    <row r="4" spans="1:12" ht="24" customHeight="1" thickBot="1" x14ac:dyDescent="0.25">
      <c r="A4" s="120" t="s">
        <v>0</v>
      </c>
      <c r="B4" s="17"/>
      <c r="C4" s="300"/>
      <c r="D4" s="300"/>
      <c r="E4" s="300"/>
      <c r="F4" s="300"/>
      <c r="G4" s="121"/>
      <c r="H4" s="2"/>
      <c r="I4" s="30"/>
      <c r="J4" s="102"/>
      <c r="K4" s="102"/>
      <c r="L4" s="102"/>
    </row>
    <row r="5" spans="1:12" ht="24" customHeight="1" thickBot="1" x14ac:dyDescent="0.25">
      <c r="A5" s="120" t="s">
        <v>1</v>
      </c>
      <c r="B5" s="3"/>
      <c r="C5" s="300"/>
      <c r="D5" s="300"/>
      <c r="E5" s="300"/>
      <c r="F5" s="300"/>
      <c r="G5" s="121"/>
      <c r="H5" s="27"/>
      <c r="I5" s="264" t="s">
        <v>37</v>
      </c>
      <c r="J5" s="265"/>
      <c r="K5" s="266"/>
      <c r="L5" s="119"/>
    </row>
    <row r="6" spans="1:12" ht="8.1" customHeight="1" thickBot="1" x14ac:dyDescent="0.35">
      <c r="A6" s="122"/>
      <c r="B6" s="10"/>
      <c r="C6" s="10"/>
      <c r="D6" s="10"/>
      <c r="E6" s="10"/>
      <c r="F6" s="10"/>
      <c r="G6" s="10"/>
      <c r="H6" s="27"/>
      <c r="I6" s="123"/>
      <c r="J6" s="103"/>
      <c r="K6" s="104"/>
      <c r="L6" s="124"/>
    </row>
    <row r="7" spans="1:12" ht="17.100000000000001" customHeight="1" thickBot="1" x14ac:dyDescent="0.25">
      <c r="A7" s="68" t="s">
        <v>41</v>
      </c>
      <c r="B7" s="4"/>
      <c r="C7" s="125"/>
      <c r="D7" s="125"/>
      <c r="E7" s="125"/>
      <c r="F7" s="125"/>
      <c r="G7" s="125"/>
      <c r="H7" s="126"/>
      <c r="I7" s="242" t="s">
        <v>38</v>
      </c>
      <c r="J7" s="243"/>
      <c r="K7" s="244"/>
      <c r="L7" s="127"/>
    </row>
    <row r="8" spans="1:12" s="101" customFormat="1" ht="17.100000000000001" customHeight="1" thickBot="1" x14ac:dyDescent="0.25">
      <c r="A8" s="68" t="s">
        <v>42</v>
      </c>
      <c r="B8" s="4"/>
      <c r="C8" s="125"/>
      <c r="D8" s="125"/>
      <c r="E8" s="125"/>
      <c r="F8" s="125"/>
      <c r="G8" s="125"/>
      <c r="H8" s="111"/>
      <c r="I8" s="242" t="s">
        <v>39</v>
      </c>
      <c r="J8" s="243"/>
      <c r="K8" s="244"/>
      <c r="L8" s="127"/>
    </row>
    <row r="9" spans="1:12" s="101" customFormat="1" ht="17.100000000000001" customHeight="1" x14ac:dyDescent="0.2">
      <c r="A9" s="128" t="s">
        <v>2</v>
      </c>
      <c r="B9" s="3"/>
      <c r="C9" s="125"/>
      <c r="D9" s="125"/>
      <c r="E9" s="125"/>
      <c r="F9" s="125"/>
      <c r="G9" s="125"/>
      <c r="H9" s="111"/>
      <c r="I9" s="111"/>
      <c r="J9" s="111"/>
      <c r="K9" s="111"/>
      <c r="L9" s="1"/>
    </row>
    <row r="10" spans="1:12" s="101" customFormat="1" ht="17.100000000000001" customHeight="1" x14ac:dyDescent="0.2">
      <c r="A10" s="68" t="s">
        <v>3</v>
      </c>
      <c r="B10" s="4"/>
      <c r="C10" s="125"/>
      <c r="D10" s="125"/>
      <c r="E10" s="125"/>
      <c r="F10" s="125"/>
      <c r="G10" s="125"/>
      <c r="H10" s="111"/>
      <c r="I10" s="1"/>
      <c r="J10" s="1"/>
      <c r="K10" s="1"/>
      <c r="L10" s="1"/>
    </row>
    <row r="11" spans="1:12" ht="17.100000000000001" customHeight="1" x14ac:dyDescent="0.2">
      <c r="A11" s="68" t="s">
        <v>4</v>
      </c>
      <c r="B11" s="4"/>
      <c r="C11" s="125"/>
      <c r="D11" s="125"/>
      <c r="E11" s="125"/>
      <c r="F11" s="125"/>
      <c r="G11" s="125"/>
      <c r="H11" s="111"/>
      <c r="I11" s="110"/>
      <c r="J11" s="111"/>
      <c r="K11" s="111"/>
      <c r="L11" s="111"/>
    </row>
    <row r="12" spans="1:12" x14ac:dyDescent="0.2">
      <c r="A12" s="27"/>
      <c r="B12" s="27"/>
      <c r="C12" s="27"/>
      <c r="D12" s="27"/>
      <c r="E12" s="27"/>
      <c r="F12" s="27"/>
      <c r="G12" s="27"/>
      <c r="H12" s="27"/>
      <c r="I12" s="27"/>
      <c r="J12" s="27"/>
      <c r="K12" s="27"/>
      <c r="L12" s="27"/>
    </row>
    <row r="13" spans="1:12" ht="21" customHeight="1" x14ac:dyDescent="0.25">
      <c r="A13" s="27"/>
      <c r="B13" s="27"/>
      <c r="C13" s="27"/>
      <c r="D13" s="27"/>
      <c r="E13" s="27"/>
      <c r="F13" s="27"/>
      <c r="G13" s="46"/>
      <c r="H13" s="27"/>
      <c r="I13" s="27"/>
      <c r="J13" s="47"/>
      <c r="K13" s="48"/>
      <c r="L13" s="49"/>
    </row>
    <row r="14" spans="1:12" s="101" customFormat="1" ht="17.100000000000001" customHeight="1" x14ac:dyDescent="0.2">
      <c r="A14" s="134" t="s">
        <v>23</v>
      </c>
      <c r="B14" s="135"/>
      <c r="C14" s="135"/>
      <c r="D14" s="135"/>
      <c r="E14" s="135"/>
      <c r="F14" s="135"/>
      <c r="G14" s="135"/>
      <c r="H14" s="135"/>
      <c r="I14" s="135"/>
      <c r="J14" s="135"/>
      <c r="K14" s="136"/>
      <c r="L14" s="137"/>
    </row>
    <row r="15" spans="1:12" s="101" customFormat="1" ht="18" customHeight="1" x14ac:dyDescent="0.2">
      <c r="A15" s="138"/>
      <c r="B15" s="93"/>
      <c r="C15" s="93"/>
      <c r="D15" s="93"/>
      <c r="E15" s="93"/>
      <c r="F15" s="93"/>
      <c r="G15" s="93"/>
      <c r="H15" s="93"/>
      <c r="I15" s="93"/>
      <c r="J15" s="93"/>
      <c r="K15" s="139"/>
      <c r="L15" s="140"/>
    </row>
    <row r="16" spans="1:12" s="101" customFormat="1" ht="63" customHeight="1" x14ac:dyDescent="0.2">
      <c r="A16" s="138"/>
      <c r="B16" s="93"/>
      <c r="C16" s="93"/>
      <c r="D16" s="93"/>
      <c r="E16" s="93"/>
      <c r="F16" s="93"/>
      <c r="G16" s="93"/>
      <c r="H16" s="93"/>
      <c r="I16" s="93"/>
      <c r="J16" s="93"/>
      <c r="K16" s="93"/>
      <c r="L16" s="141"/>
    </row>
    <row r="17" spans="1:12" s="101" customFormat="1" ht="18" customHeight="1" x14ac:dyDescent="0.2">
      <c r="A17" s="142" t="s">
        <v>45</v>
      </c>
      <c r="B17" s="143"/>
      <c r="C17" s="143"/>
      <c r="D17" s="144"/>
      <c r="E17" s="145"/>
      <c r="F17" s="145"/>
      <c r="G17" s="145"/>
      <c r="H17" s="145"/>
      <c r="I17" s="145"/>
      <c r="J17" s="145"/>
      <c r="K17" s="146"/>
      <c r="L17" s="147"/>
    </row>
    <row r="18" spans="1:12" s="101" customFormat="1" ht="24" customHeight="1" thickBot="1" x14ac:dyDescent="0.3">
      <c r="A18" s="148" t="s">
        <v>11</v>
      </c>
      <c r="B18" s="93"/>
      <c r="C18" s="93"/>
      <c r="D18" s="93"/>
      <c r="E18" s="93"/>
      <c r="F18" s="93"/>
      <c r="H18" s="93"/>
      <c r="I18" s="93"/>
      <c r="J18" s="93"/>
      <c r="K18" s="93"/>
      <c r="L18" s="93"/>
    </row>
    <row r="19" spans="1:12" s="149" customFormat="1" ht="15" customHeight="1" thickBot="1" x14ac:dyDescent="0.25">
      <c r="H19" s="150"/>
      <c r="I19" s="151"/>
      <c r="K19" s="152" t="s">
        <v>46</v>
      </c>
    </row>
    <row r="20" spans="1:12" s="149" customFormat="1" ht="15" customHeight="1" x14ac:dyDescent="0.2">
      <c r="B20" s="153"/>
      <c r="C20" s="153"/>
      <c r="D20" s="153"/>
      <c r="E20" s="154"/>
      <c r="F20" s="155"/>
      <c r="G20" s="153"/>
      <c r="H20" s="156"/>
      <c r="K20" s="157"/>
    </row>
    <row r="21" spans="1:12" s="149" customFormat="1" ht="15" customHeight="1" x14ac:dyDescent="0.2">
      <c r="B21" s="153"/>
      <c r="C21" s="153"/>
      <c r="D21" s="153"/>
      <c r="E21" s="154"/>
      <c r="F21" s="155"/>
      <c r="G21" s="153"/>
      <c r="H21" s="156"/>
      <c r="K21" s="157"/>
    </row>
    <row r="22" spans="1:12" s="149" customFormat="1" ht="15" customHeight="1" x14ac:dyDescent="0.2">
      <c r="B22" s="153"/>
      <c r="C22" s="153"/>
      <c r="D22" s="153"/>
      <c r="E22" s="154"/>
      <c r="F22" s="155"/>
      <c r="G22" s="153"/>
      <c r="H22" s="156"/>
      <c r="K22" s="157"/>
    </row>
    <row r="23" spans="1:12" s="149" customFormat="1" ht="15" customHeight="1" x14ac:dyDescent="0.2">
      <c r="B23" s="153"/>
      <c r="C23" s="153"/>
      <c r="D23" s="153"/>
      <c r="E23" s="154"/>
      <c r="F23" s="155"/>
      <c r="G23" s="153"/>
      <c r="H23" s="156"/>
      <c r="K23" s="157"/>
    </row>
    <row r="24" spans="1:12" s="149" customFormat="1" x14ac:dyDescent="0.2">
      <c r="E24" s="158"/>
    </row>
    <row r="25" spans="1:12" s="149" customFormat="1" ht="21" customHeight="1" x14ac:dyDescent="0.25">
      <c r="G25" s="159"/>
      <c r="J25" s="160"/>
      <c r="K25" s="161"/>
      <c r="L25" s="162"/>
    </row>
    <row r="26" spans="1:12" s="101" customFormat="1" ht="21" customHeight="1" x14ac:dyDescent="0.25">
      <c r="G26" s="163"/>
      <c r="H26" s="93"/>
      <c r="I26" s="93"/>
      <c r="J26" s="164"/>
      <c r="K26" s="165"/>
      <c r="L26" s="166"/>
    </row>
    <row r="27" spans="1:12" s="101" customFormat="1" ht="23.25" customHeight="1" x14ac:dyDescent="0.2">
      <c r="A27" s="167" t="s">
        <v>21</v>
      </c>
    </row>
    <row r="28" spans="1:12" s="101" customFormat="1" ht="13.5" customHeight="1" x14ac:dyDescent="0.2">
      <c r="B28" s="168" t="s">
        <v>20</v>
      </c>
      <c r="C28" s="93"/>
      <c r="D28" s="93"/>
      <c r="E28" s="149"/>
      <c r="F28" s="93"/>
      <c r="G28" s="93"/>
      <c r="H28" s="43"/>
      <c r="I28" s="169"/>
      <c r="J28" s="35"/>
      <c r="K28" s="44"/>
    </row>
    <row r="29" spans="1:12" s="101" customFormat="1" ht="15" customHeight="1" x14ac:dyDescent="0.2">
      <c r="B29" s="142" t="s">
        <v>35</v>
      </c>
      <c r="C29" s="170"/>
      <c r="D29" s="171"/>
      <c r="E29" s="99"/>
      <c r="F29" s="142" t="s">
        <v>24</v>
      </c>
      <c r="G29" s="171"/>
      <c r="H29" s="100">
        <f>E24</f>
        <v>0</v>
      </c>
      <c r="I29" s="172">
        <f>IFERROR(IF(ROUND(E29/H29,3)&gt;10,10,ROUND(E29/H29,3)),10)</f>
        <v>10</v>
      </c>
      <c r="J29" s="35"/>
      <c r="K29" s="70">
        <f>10-I29</f>
        <v>0</v>
      </c>
    </row>
    <row r="30" spans="1:12" s="101" customFormat="1" ht="8.25" customHeight="1" x14ac:dyDescent="0.2">
      <c r="B30" s="93"/>
      <c r="C30" s="93"/>
      <c r="D30" s="93"/>
      <c r="E30" s="149"/>
      <c r="F30" s="93"/>
      <c r="G30" s="93"/>
      <c r="H30" s="43"/>
      <c r="I30" s="169"/>
      <c r="J30" s="35"/>
      <c r="K30" s="44"/>
    </row>
    <row r="31" spans="1:12" s="101" customFormat="1" ht="12" customHeight="1" x14ac:dyDescent="0.2">
      <c r="B31" s="93"/>
      <c r="C31" s="93"/>
      <c r="D31" s="93"/>
      <c r="E31" s="149"/>
      <c r="F31" s="93"/>
      <c r="G31" s="93"/>
      <c r="H31" s="149"/>
      <c r="I31" s="169"/>
      <c r="J31" s="35"/>
      <c r="K31" s="93"/>
    </row>
    <row r="32" spans="1:12" s="101" customFormat="1" ht="15" customHeight="1" x14ac:dyDescent="0.2">
      <c r="B32" s="93"/>
      <c r="C32" s="93"/>
      <c r="D32" s="93"/>
      <c r="E32" s="173" t="s">
        <v>45</v>
      </c>
      <c r="F32" s="4"/>
      <c r="G32" s="113"/>
      <c r="H32" s="67"/>
      <c r="I32" s="68"/>
      <c r="J32" s="69"/>
      <c r="K32" s="174">
        <f>E17+F17+G17+H17+I17+J17</f>
        <v>0</v>
      </c>
    </row>
    <row r="33" spans="1:12" s="101" customFormat="1" ht="7.5" customHeight="1" thickBot="1" x14ac:dyDescent="0.25">
      <c r="B33" s="93"/>
      <c r="C33" s="93"/>
      <c r="D33" s="93"/>
      <c r="E33" s="149"/>
      <c r="F33" s="93"/>
      <c r="G33" s="93"/>
      <c r="H33" s="149"/>
      <c r="I33" s="93"/>
      <c r="L33" s="34"/>
    </row>
    <row r="34" spans="1:12" s="101" customFormat="1" ht="20.25" customHeight="1" thickBot="1" x14ac:dyDescent="0.25">
      <c r="G34" s="175" t="s">
        <v>22</v>
      </c>
      <c r="H34" s="92"/>
      <c r="I34" s="92"/>
      <c r="J34" s="176"/>
      <c r="K34" s="71">
        <f>K29-K32</f>
        <v>0</v>
      </c>
      <c r="L34" s="166">
        <v>1</v>
      </c>
    </row>
    <row r="35" spans="1:12" s="101" customFormat="1" ht="11.25" customHeight="1" thickBot="1" x14ac:dyDescent="0.25"/>
    <row r="36" spans="1:12" s="101" customFormat="1" ht="24" customHeight="1" thickBot="1" x14ac:dyDescent="0.25">
      <c r="I36" s="88" t="s">
        <v>25</v>
      </c>
      <c r="J36" s="89"/>
      <c r="K36" s="89"/>
      <c r="L36" s="177">
        <f>K34</f>
        <v>0</v>
      </c>
    </row>
    <row r="40" spans="1:12" s="101" customFormat="1" ht="12.75" customHeight="1" x14ac:dyDescent="0.2">
      <c r="A40" s="90" t="s">
        <v>14</v>
      </c>
      <c r="B40" s="129"/>
      <c r="C40" s="95"/>
      <c r="D40" s="91"/>
      <c r="E40" s="91"/>
      <c r="F40" s="130"/>
      <c r="H40" s="87" t="s">
        <v>10</v>
      </c>
      <c r="I40" s="87"/>
      <c r="J40" s="94"/>
      <c r="K40" s="131"/>
      <c r="L40" s="94"/>
    </row>
  </sheetData>
  <mergeCells count="7">
    <mergeCell ref="I7:K7"/>
    <mergeCell ref="I8:K8"/>
    <mergeCell ref="A2:I2"/>
    <mergeCell ref="J3:K3"/>
    <mergeCell ref="C4:F4"/>
    <mergeCell ref="C5:F5"/>
    <mergeCell ref="I5:K5"/>
  </mergeCells>
  <pageMargins left="0.78740157480314965" right="0.15748031496062992" top="0.98425196850393704" bottom="0.98425196850393704" header="0.43307086614173229" footer="0.51181102362204722"/>
  <pageSetup paperSize="9" orientation="portrait" r:id="rId1"/>
  <headerFooter alignWithMargins="0">
    <oddHeader>&amp;L&amp;G&amp;C&amp;"Verdana,Standard"&amp;12                   SCORESHEET FOR PAS-DE-DEUX COMPETITION</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7"/>
  <sheetViews>
    <sheetView tabSelected="1" zoomScaleNormal="100" workbookViewId="0">
      <selection activeCell="F1" sqref="F1"/>
    </sheetView>
  </sheetViews>
  <sheetFormatPr defaultColWidth="9.21875" defaultRowHeight="12.6" x14ac:dyDescent="0.2"/>
  <cols>
    <col min="1" max="1" width="5.77734375" style="1" customWidth="1"/>
    <col min="2" max="3" width="9.21875" style="1"/>
    <col min="4" max="4" width="2.77734375" style="1" customWidth="1"/>
    <col min="5" max="7" width="7.21875" style="1" customWidth="1"/>
    <col min="8" max="8" width="7" style="1" customWidth="1"/>
    <col min="9" max="9" width="7.21875" style="1" customWidth="1"/>
    <col min="10" max="10" width="4.77734375" style="1" customWidth="1"/>
    <col min="11" max="11" width="10.21875" style="1" customWidth="1"/>
    <col min="12" max="12" width="10.77734375" style="1" customWidth="1"/>
    <col min="13" max="16384" width="9.21875" style="1"/>
  </cols>
  <sheetData>
    <row r="1" spans="1:12" ht="35.25" customHeight="1" x14ac:dyDescent="0.2">
      <c r="K1" s="1" t="s">
        <v>95</v>
      </c>
    </row>
    <row r="2" spans="1:12" s="102" customFormat="1" ht="24" customHeight="1" thickBot="1" x14ac:dyDescent="0.25">
      <c r="A2" s="115" t="s">
        <v>97</v>
      </c>
      <c r="B2" s="115"/>
      <c r="C2" s="115"/>
      <c r="D2" s="115"/>
      <c r="E2" s="115"/>
      <c r="F2" s="115"/>
      <c r="G2" s="115"/>
      <c r="H2" s="115"/>
      <c r="I2" s="115"/>
      <c r="J2" s="116"/>
      <c r="K2" s="116"/>
      <c r="L2" s="116"/>
    </row>
    <row r="3" spans="1:12" ht="21.75" customHeight="1" thickBot="1" x14ac:dyDescent="0.25">
      <c r="A3" s="117"/>
      <c r="B3" s="2"/>
      <c r="C3" s="2"/>
      <c r="I3" s="118"/>
      <c r="J3" s="261" t="s">
        <v>36</v>
      </c>
      <c r="K3" s="262"/>
      <c r="L3" s="119"/>
    </row>
    <row r="4" spans="1:12" ht="24" customHeight="1" thickBot="1" x14ac:dyDescent="0.25">
      <c r="A4" s="120" t="s">
        <v>0</v>
      </c>
      <c r="B4" s="17"/>
      <c r="C4" s="300"/>
      <c r="D4" s="300"/>
      <c r="E4" s="300"/>
      <c r="F4" s="300"/>
      <c r="G4" s="121"/>
      <c r="H4" s="2"/>
      <c r="I4" s="30"/>
      <c r="J4" s="102"/>
      <c r="K4" s="102"/>
      <c r="L4" s="102"/>
    </row>
    <row r="5" spans="1:12" ht="24" customHeight="1" thickBot="1" x14ac:dyDescent="0.25">
      <c r="A5" s="120" t="s">
        <v>1</v>
      </c>
      <c r="B5" s="3"/>
      <c r="C5" s="300"/>
      <c r="D5" s="300"/>
      <c r="E5" s="300"/>
      <c r="F5" s="300"/>
      <c r="G5" s="121"/>
      <c r="H5" s="27"/>
      <c r="I5" s="264" t="s">
        <v>37</v>
      </c>
      <c r="J5" s="265"/>
      <c r="K5" s="266"/>
      <c r="L5" s="119"/>
    </row>
    <row r="6" spans="1:12" ht="8.1" customHeight="1" thickBot="1" x14ac:dyDescent="0.35">
      <c r="A6" s="122"/>
      <c r="B6" s="10"/>
      <c r="C6" s="10"/>
      <c r="D6" s="10"/>
      <c r="E6" s="10"/>
      <c r="F6" s="10"/>
      <c r="G6" s="10"/>
      <c r="H6" s="27"/>
      <c r="I6" s="123"/>
      <c r="J6" s="103"/>
      <c r="K6" s="104"/>
      <c r="L6" s="124"/>
    </row>
    <row r="7" spans="1:12" ht="17.100000000000001" customHeight="1" thickBot="1" x14ac:dyDescent="0.25">
      <c r="A7" s="68" t="s">
        <v>41</v>
      </c>
      <c r="B7" s="4"/>
      <c r="C7" s="125"/>
      <c r="D7" s="125"/>
      <c r="E7" s="125"/>
      <c r="F7" s="125"/>
      <c r="G7" s="125"/>
      <c r="H7" s="126"/>
      <c r="I7" s="242" t="s">
        <v>38</v>
      </c>
      <c r="J7" s="243"/>
      <c r="K7" s="244"/>
      <c r="L7" s="127"/>
    </row>
    <row r="8" spans="1:12" s="101" customFormat="1" ht="17.100000000000001" customHeight="1" thickBot="1" x14ac:dyDescent="0.25">
      <c r="A8" s="68" t="s">
        <v>42</v>
      </c>
      <c r="B8" s="4"/>
      <c r="C8" s="125"/>
      <c r="D8" s="125"/>
      <c r="E8" s="125"/>
      <c r="F8" s="125"/>
      <c r="G8" s="125"/>
      <c r="H8" s="111"/>
      <c r="I8" s="242" t="s">
        <v>39</v>
      </c>
      <c r="J8" s="243"/>
      <c r="K8" s="244"/>
      <c r="L8" s="127"/>
    </row>
    <row r="9" spans="1:12" s="101" customFormat="1" ht="17.100000000000001" customHeight="1" x14ac:dyDescent="0.2">
      <c r="A9" s="128" t="s">
        <v>2</v>
      </c>
      <c r="B9" s="3"/>
      <c r="C9" s="125"/>
      <c r="D9" s="125"/>
      <c r="E9" s="125"/>
      <c r="F9" s="125"/>
      <c r="G9" s="125"/>
      <c r="H9" s="111"/>
      <c r="I9" s="111"/>
      <c r="J9" s="111"/>
      <c r="K9" s="111"/>
      <c r="L9" s="1"/>
    </row>
    <row r="10" spans="1:12" s="101" customFormat="1" ht="17.100000000000001" customHeight="1" x14ac:dyDescent="0.2">
      <c r="A10" s="68" t="s">
        <v>3</v>
      </c>
      <c r="B10" s="4"/>
      <c r="C10" s="125"/>
      <c r="D10" s="125"/>
      <c r="E10" s="125"/>
      <c r="F10" s="125"/>
      <c r="G10" s="125"/>
      <c r="H10" s="111"/>
      <c r="I10" s="1"/>
      <c r="J10" s="1"/>
      <c r="K10" s="1"/>
      <c r="L10" s="1"/>
    </row>
    <row r="11" spans="1:12" ht="17.100000000000001" customHeight="1" x14ac:dyDescent="0.2">
      <c r="A11" s="68" t="s">
        <v>4</v>
      </c>
      <c r="B11" s="4"/>
      <c r="C11" s="125"/>
      <c r="D11" s="125"/>
      <c r="E11" s="125"/>
      <c r="F11" s="125"/>
      <c r="G11" s="125"/>
      <c r="H11" s="111"/>
      <c r="I11" s="110"/>
      <c r="J11" s="111"/>
      <c r="K11" s="111"/>
      <c r="L11" s="111"/>
    </row>
    <row r="12" spans="1:12" ht="17.100000000000001" customHeight="1" x14ac:dyDescent="0.2">
      <c r="H12" s="111"/>
      <c r="I12" s="298"/>
      <c r="J12" s="298"/>
      <c r="K12" s="298"/>
      <c r="L12" s="298"/>
    </row>
    <row r="13" spans="1:12" ht="9" customHeight="1" x14ac:dyDescent="0.2">
      <c r="H13" s="18"/>
      <c r="I13" s="18"/>
      <c r="J13" s="18"/>
      <c r="K13" s="18"/>
      <c r="L13" s="18"/>
    </row>
    <row r="14" spans="1:12" s="101" customFormat="1" ht="17.100000000000001" customHeight="1" x14ac:dyDescent="0.2">
      <c r="A14" s="134" t="s">
        <v>23</v>
      </c>
      <c r="B14" s="135"/>
      <c r="C14" s="135"/>
      <c r="D14" s="135"/>
      <c r="E14" s="135"/>
      <c r="F14" s="135"/>
      <c r="G14" s="135"/>
      <c r="H14" s="135"/>
      <c r="I14" s="135"/>
      <c r="J14" s="135"/>
      <c r="K14" s="136"/>
      <c r="L14" s="137"/>
    </row>
    <row r="15" spans="1:12" s="101" customFormat="1" ht="18" customHeight="1" x14ac:dyDescent="0.2">
      <c r="A15" s="138"/>
      <c r="B15" s="93"/>
      <c r="C15" s="93"/>
      <c r="D15" s="93"/>
      <c r="E15" s="93"/>
      <c r="F15" s="93"/>
      <c r="G15" s="93"/>
      <c r="H15" s="93"/>
      <c r="I15" s="93"/>
      <c r="J15" s="93"/>
      <c r="K15" s="139"/>
      <c r="L15" s="140"/>
    </row>
    <row r="16" spans="1:12" s="101" customFormat="1" ht="63" customHeight="1" x14ac:dyDescent="0.2">
      <c r="A16" s="138"/>
      <c r="B16" s="93"/>
      <c r="C16" s="93"/>
      <c r="D16" s="93"/>
      <c r="E16" s="93"/>
      <c r="F16" s="93"/>
      <c r="G16" s="93"/>
      <c r="H16" s="93"/>
      <c r="I16" s="93"/>
      <c r="J16" s="93"/>
      <c r="K16" s="93"/>
      <c r="L16" s="141"/>
    </row>
    <row r="17" spans="1:12" s="101" customFormat="1" ht="18" customHeight="1" x14ac:dyDescent="0.2">
      <c r="A17" s="142" t="s">
        <v>45</v>
      </c>
      <c r="B17" s="143"/>
      <c r="C17" s="143"/>
      <c r="D17" s="144"/>
      <c r="E17" s="179"/>
      <c r="F17" s="179"/>
      <c r="G17" s="179"/>
      <c r="H17" s="179"/>
      <c r="I17" s="179"/>
      <c r="J17" s="179"/>
      <c r="K17" s="146"/>
      <c r="L17" s="147"/>
    </row>
    <row r="18" spans="1:12" ht="26.25" customHeight="1" x14ac:dyDescent="0.25">
      <c r="A18" s="36" t="s">
        <v>11</v>
      </c>
      <c r="B18" s="10"/>
      <c r="C18" s="10"/>
      <c r="D18" s="10"/>
      <c r="E18" s="10"/>
      <c r="F18" s="10"/>
      <c r="H18" s="10"/>
      <c r="I18" s="10"/>
      <c r="J18" s="10"/>
      <c r="K18" s="10"/>
      <c r="L18" s="10"/>
    </row>
    <row r="19" spans="1:12" ht="15" customHeight="1" x14ac:dyDescent="0.2">
      <c r="A19" s="10"/>
      <c r="B19" s="10"/>
      <c r="C19" s="10"/>
      <c r="D19" s="10"/>
      <c r="E19" s="10"/>
      <c r="F19" s="10"/>
      <c r="G19" s="11"/>
      <c r="H19" s="178" t="s">
        <v>47</v>
      </c>
      <c r="I19" s="40"/>
      <c r="K19" s="21" t="s">
        <v>13</v>
      </c>
    </row>
    <row r="20" spans="1:12" ht="15" customHeight="1" x14ac:dyDescent="0.2">
      <c r="B20" s="75" t="s">
        <v>17</v>
      </c>
      <c r="C20" s="114"/>
      <c r="D20" s="62"/>
      <c r="E20" s="98"/>
      <c r="F20" s="73">
        <v>1</v>
      </c>
      <c r="G20" s="76"/>
      <c r="H20" s="98"/>
      <c r="I20" s="77"/>
      <c r="J20" s="60"/>
      <c r="K20" s="70">
        <f>F20*H20</f>
        <v>0</v>
      </c>
    </row>
    <row r="21" spans="1:12" ht="15" customHeight="1" x14ac:dyDescent="0.2">
      <c r="B21" s="75" t="s">
        <v>18</v>
      </c>
      <c r="C21" s="114"/>
      <c r="D21" s="62"/>
      <c r="E21" s="98"/>
      <c r="F21" s="73">
        <v>0.5</v>
      </c>
      <c r="G21" s="76"/>
      <c r="H21" s="98"/>
      <c r="I21" s="77"/>
      <c r="J21" s="60"/>
      <c r="K21" s="70">
        <f>F21*H21</f>
        <v>0</v>
      </c>
    </row>
    <row r="22" spans="1:12" ht="15" customHeight="1" x14ac:dyDescent="0.2">
      <c r="B22" s="75" t="s">
        <v>40</v>
      </c>
      <c r="C22" s="114"/>
      <c r="D22" s="62"/>
      <c r="E22" s="98"/>
      <c r="F22" s="73">
        <v>0</v>
      </c>
      <c r="G22" s="76"/>
      <c r="H22" s="98"/>
      <c r="I22" s="77"/>
      <c r="J22" s="60"/>
      <c r="K22" s="70">
        <v>0</v>
      </c>
    </row>
    <row r="23" spans="1:12" ht="13.2" thickBot="1" x14ac:dyDescent="0.25">
      <c r="B23" s="114" t="s">
        <v>19</v>
      </c>
      <c r="C23" s="113"/>
      <c r="D23" s="113"/>
      <c r="E23" s="74">
        <f>SUM(E20:E22)</f>
        <v>0</v>
      </c>
      <c r="F23" s="60"/>
      <c r="G23" s="60"/>
      <c r="H23" s="60"/>
      <c r="I23" s="60"/>
      <c r="J23" s="60"/>
      <c r="K23" s="60"/>
    </row>
    <row r="24" spans="1:12" ht="21" customHeight="1" thickBot="1" x14ac:dyDescent="0.3">
      <c r="G24" s="61" t="s">
        <v>48</v>
      </c>
      <c r="H24" s="31"/>
      <c r="I24" s="31"/>
      <c r="J24" s="32"/>
      <c r="K24" s="71">
        <f>IF(SUM(K20:K23)&gt;10,10,SUM(K20:K23))</f>
        <v>0</v>
      </c>
      <c r="L24" s="45">
        <v>0.3</v>
      </c>
    </row>
    <row r="25" spans="1:12" ht="35.25" customHeight="1" x14ac:dyDescent="0.2">
      <c r="A25" s="39" t="s">
        <v>21</v>
      </c>
    </row>
    <row r="26" spans="1:12" x14ac:dyDescent="0.2">
      <c r="B26" s="5" t="s">
        <v>20</v>
      </c>
    </row>
    <row r="27" spans="1:12" ht="15" customHeight="1" x14ac:dyDescent="0.2">
      <c r="B27" s="114" t="s">
        <v>35</v>
      </c>
      <c r="C27" s="113"/>
      <c r="D27" s="62"/>
      <c r="E27" s="98"/>
      <c r="F27" s="114" t="s">
        <v>24</v>
      </c>
      <c r="G27" s="62"/>
      <c r="H27" s="100">
        <f>E23</f>
        <v>0</v>
      </c>
      <c r="I27" s="180">
        <f>IFERROR(IF(ROUND(E27/H27,3)&gt;10,10,ROUND(E27/H27,3)),10)</f>
        <v>10</v>
      </c>
      <c r="J27" s="66"/>
      <c r="K27" s="70">
        <f>10-I27</f>
        <v>0</v>
      </c>
    </row>
    <row r="28" spans="1:12" ht="19.5" customHeight="1" x14ac:dyDescent="0.2">
      <c r="B28" s="78"/>
      <c r="C28" s="78"/>
      <c r="D28" s="78"/>
      <c r="E28" s="79"/>
      <c r="F28" s="78"/>
      <c r="G28" s="78"/>
      <c r="H28" s="79"/>
      <c r="I28" s="40"/>
      <c r="J28" s="66"/>
      <c r="K28" s="78"/>
    </row>
    <row r="29" spans="1:12" ht="15" customHeight="1" x14ac:dyDescent="0.2">
      <c r="B29" s="78"/>
      <c r="C29" s="78"/>
      <c r="D29" s="114" t="s">
        <v>45</v>
      </c>
      <c r="E29" s="4"/>
      <c r="F29" s="4"/>
      <c r="G29" s="113"/>
      <c r="H29" s="67"/>
      <c r="I29" s="68"/>
      <c r="J29" s="69"/>
      <c r="K29" s="174">
        <f>E17+F17+G17+H17+I17+J17</f>
        <v>0</v>
      </c>
    </row>
    <row r="30" spans="1:12" ht="7.5" customHeight="1" thickBot="1" x14ac:dyDescent="0.25">
      <c r="B30" s="10"/>
      <c r="C30" s="10"/>
      <c r="D30" s="10"/>
      <c r="E30" s="27"/>
      <c r="F30" s="10"/>
      <c r="G30" s="10"/>
      <c r="H30" s="27"/>
      <c r="I30" s="10"/>
      <c r="L30" s="34"/>
    </row>
    <row r="31" spans="1:12" ht="20.25" customHeight="1" thickBot="1" x14ac:dyDescent="0.25">
      <c r="G31" s="61" t="s">
        <v>22</v>
      </c>
      <c r="H31" s="31"/>
      <c r="I31" s="31"/>
      <c r="J31" s="37"/>
      <c r="K31" s="71">
        <f>K27-K29</f>
        <v>0</v>
      </c>
      <c r="L31" s="45">
        <v>0.7</v>
      </c>
    </row>
    <row r="32" spans="1:12" ht="11.25" customHeight="1" thickBot="1" x14ac:dyDescent="0.25"/>
    <row r="33" spans="1:12" ht="24" customHeight="1" thickBot="1" x14ac:dyDescent="0.25">
      <c r="I33" s="33" t="s">
        <v>25</v>
      </c>
      <c r="J33" s="38"/>
      <c r="K33" s="38"/>
      <c r="L33" s="72">
        <f>ROUND(K24*0.3,3) + ROUND(K31*0.7,3)</f>
        <v>0</v>
      </c>
    </row>
    <row r="34" spans="1:12" ht="39.75" customHeight="1" x14ac:dyDescent="0.2"/>
    <row r="35" spans="1:12" ht="23.25" customHeight="1" x14ac:dyDescent="0.2"/>
    <row r="37" spans="1:12" s="101" customFormat="1" ht="12.75" customHeight="1" x14ac:dyDescent="0.2">
      <c r="A37" s="90" t="s">
        <v>14</v>
      </c>
      <c r="B37" s="129"/>
      <c r="C37" s="95"/>
      <c r="D37" s="91"/>
      <c r="E37" s="91"/>
      <c r="F37" s="130"/>
      <c r="H37" s="87" t="s">
        <v>10</v>
      </c>
      <c r="I37" s="87"/>
      <c r="J37" s="94"/>
      <c r="K37" s="131"/>
      <c r="L37" s="94"/>
    </row>
  </sheetData>
  <mergeCells count="7">
    <mergeCell ref="I12:L12"/>
    <mergeCell ref="I7:K7"/>
    <mergeCell ref="I8:K8"/>
    <mergeCell ref="J3:K3"/>
    <mergeCell ref="C4:F4"/>
    <mergeCell ref="C5:F5"/>
    <mergeCell ref="I5:K5"/>
  </mergeCells>
  <pageMargins left="0.78740157480314965" right="0.15748031496062992" top="0.98425196850393704" bottom="0.98425196850393704" header="0.43307086614173229" footer="0.51181102362204722"/>
  <pageSetup paperSize="9" scale="98" orientation="portrait" r:id="rId1"/>
  <headerFooter alignWithMargins="0">
    <oddHeader>&amp;L&amp;G&amp;C&amp;"Verdana,Standard"&amp;12                   SCORESHEET FOR PAS-DE-DEUX COMPETITION</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7"/>
  <sheetViews>
    <sheetView zoomScaleNormal="100" workbookViewId="0">
      <selection activeCell="N17" sqref="N17"/>
    </sheetView>
  </sheetViews>
  <sheetFormatPr defaultColWidth="9.21875" defaultRowHeight="12.6" x14ac:dyDescent="0.2"/>
  <cols>
    <col min="1" max="1" width="5.77734375" style="1" customWidth="1"/>
    <col min="2" max="3" width="9.21875" style="1"/>
    <col min="4" max="4" width="2.77734375" style="1" customWidth="1"/>
    <col min="5" max="7" width="7.21875" style="1" customWidth="1"/>
    <col min="8" max="8" width="7" style="1" customWidth="1"/>
    <col min="9" max="9" width="7.21875" style="1" customWidth="1"/>
    <col min="10" max="10" width="4.77734375" style="1" customWidth="1"/>
    <col min="11" max="11" width="10.21875" style="1" customWidth="1"/>
    <col min="12" max="12" width="10.77734375" style="1" customWidth="1"/>
    <col min="13" max="16384" width="9.21875" style="1"/>
  </cols>
  <sheetData>
    <row r="1" spans="1:12" ht="35.25" customHeight="1" x14ac:dyDescent="0.2">
      <c r="K1" s="60" t="s">
        <v>95</v>
      </c>
    </row>
    <row r="2" spans="1:12" s="102" customFormat="1" ht="24" customHeight="1" thickBot="1" x14ac:dyDescent="0.25">
      <c r="A2" s="115" t="s">
        <v>96</v>
      </c>
      <c r="B2" s="115"/>
      <c r="C2" s="115"/>
      <c r="D2" s="115"/>
      <c r="E2" s="115"/>
      <c r="F2" s="115"/>
      <c r="G2" s="115"/>
      <c r="H2" s="115"/>
      <c r="I2" s="115"/>
      <c r="J2" s="116"/>
      <c r="K2" s="116"/>
      <c r="L2" s="116"/>
    </row>
    <row r="3" spans="1:12" ht="21.75" customHeight="1" thickBot="1" x14ac:dyDescent="0.25">
      <c r="A3" s="117"/>
      <c r="B3" s="2"/>
      <c r="C3" s="2"/>
      <c r="I3" s="118"/>
      <c r="J3" s="261" t="s">
        <v>36</v>
      </c>
      <c r="K3" s="262"/>
      <c r="L3" s="119"/>
    </row>
    <row r="4" spans="1:12" ht="24" customHeight="1" thickBot="1" x14ac:dyDescent="0.25">
      <c r="A4" s="120" t="s">
        <v>0</v>
      </c>
      <c r="B4" s="17"/>
      <c r="C4" s="300"/>
      <c r="D4" s="300"/>
      <c r="E4" s="300"/>
      <c r="F4" s="300"/>
      <c r="G4" s="121"/>
      <c r="H4" s="2"/>
      <c r="I4" s="30"/>
      <c r="J4" s="102"/>
      <c r="K4" s="102"/>
      <c r="L4" s="102"/>
    </row>
    <row r="5" spans="1:12" ht="24" customHeight="1" thickBot="1" x14ac:dyDescent="0.25">
      <c r="A5" s="120" t="s">
        <v>1</v>
      </c>
      <c r="B5" s="3"/>
      <c r="C5" s="300"/>
      <c r="D5" s="300"/>
      <c r="E5" s="300"/>
      <c r="F5" s="300"/>
      <c r="G5" s="121"/>
      <c r="H5" s="27"/>
      <c r="I5" s="264" t="s">
        <v>37</v>
      </c>
      <c r="J5" s="265"/>
      <c r="K5" s="266"/>
      <c r="L5" s="119"/>
    </row>
    <row r="6" spans="1:12" ht="8.1" customHeight="1" thickBot="1" x14ac:dyDescent="0.35">
      <c r="A6" s="122"/>
      <c r="B6" s="10"/>
      <c r="C6" s="10"/>
      <c r="D6" s="10"/>
      <c r="E6" s="10"/>
      <c r="F6" s="10"/>
      <c r="G6" s="10"/>
      <c r="H6" s="27"/>
      <c r="I6" s="123"/>
      <c r="J6" s="103"/>
      <c r="K6" s="104"/>
      <c r="L6" s="124"/>
    </row>
    <row r="7" spans="1:12" ht="17.100000000000001" customHeight="1" thickBot="1" x14ac:dyDescent="0.25">
      <c r="A7" s="68" t="s">
        <v>41</v>
      </c>
      <c r="B7" s="4"/>
      <c r="C7" s="125"/>
      <c r="D7" s="125"/>
      <c r="E7" s="125"/>
      <c r="F7" s="125"/>
      <c r="G7" s="125"/>
      <c r="H7" s="126"/>
      <c r="I7" s="242" t="s">
        <v>38</v>
      </c>
      <c r="J7" s="243"/>
      <c r="K7" s="244"/>
      <c r="L7" s="127"/>
    </row>
    <row r="8" spans="1:12" s="101" customFormat="1" ht="17.100000000000001" customHeight="1" thickBot="1" x14ac:dyDescent="0.25">
      <c r="A8" s="68" t="s">
        <v>42</v>
      </c>
      <c r="B8" s="4"/>
      <c r="C8" s="125"/>
      <c r="D8" s="125"/>
      <c r="E8" s="125"/>
      <c r="F8" s="125"/>
      <c r="G8" s="125"/>
      <c r="H8" s="111"/>
      <c r="I8" s="242" t="s">
        <v>39</v>
      </c>
      <c r="J8" s="243"/>
      <c r="K8" s="244"/>
      <c r="L8" s="127"/>
    </row>
    <row r="9" spans="1:12" s="101" customFormat="1" ht="17.100000000000001" customHeight="1" x14ac:dyDescent="0.2">
      <c r="A9" s="128" t="s">
        <v>2</v>
      </c>
      <c r="B9" s="3"/>
      <c r="C9" s="125"/>
      <c r="D9" s="125"/>
      <c r="E9" s="125"/>
      <c r="F9" s="125"/>
      <c r="G9" s="125"/>
      <c r="H9" s="111"/>
      <c r="I9" s="111"/>
      <c r="J9" s="111"/>
      <c r="K9" s="111"/>
      <c r="L9" s="1"/>
    </row>
    <row r="10" spans="1:12" s="101" customFormat="1" ht="17.100000000000001" customHeight="1" x14ac:dyDescent="0.2">
      <c r="A10" s="68" t="s">
        <v>3</v>
      </c>
      <c r="B10" s="4"/>
      <c r="C10" s="125"/>
      <c r="D10" s="125"/>
      <c r="E10" s="125"/>
      <c r="F10" s="125"/>
      <c r="G10" s="125"/>
      <c r="H10" s="111"/>
      <c r="I10" s="1"/>
      <c r="J10" s="1"/>
      <c r="K10" s="1"/>
      <c r="L10" s="1"/>
    </row>
    <row r="11" spans="1:12" ht="17.100000000000001" customHeight="1" x14ac:dyDescent="0.2">
      <c r="A11" s="68" t="s">
        <v>4</v>
      </c>
      <c r="B11" s="4"/>
      <c r="C11" s="125"/>
      <c r="D11" s="125"/>
      <c r="E11" s="125"/>
      <c r="F11" s="125"/>
      <c r="G11" s="125"/>
      <c r="H11" s="111"/>
      <c r="I11" s="110"/>
      <c r="J11" s="111"/>
      <c r="K11" s="111"/>
      <c r="L11" s="111"/>
    </row>
    <row r="12" spans="1:12" ht="17.100000000000001" customHeight="1" x14ac:dyDescent="0.2">
      <c r="H12" s="111"/>
      <c r="I12" s="298"/>
      <c r="J12" s="298"/>
      <c r="K12" s="298"/>
      <c r="L12" s="298"/>
    </row>
    <row r="13" spans="1:12" ht="9" customHeight="1" x14ac:dyDescent="0.2">
      <c r="H13" s="18"/>
      <c r="I13" s="18"/>
      <c r="J13" s="18"/>
      <c r="K13" s="18"/>
      <c r="L13" s="18"/>
    </row>
    <row r="14" spans="1:12" s="101" customFormat="1" ht="17.100000000000001" customHeight="1" x14ac:dyDescent="0.2">
      <c r="A14" s="134" t="s">
        <v>23</v>
      </c>
      <c r="B14" s="135"/>
      <c r="C14" s="135"/>
      <c r="D14" s="135"/>
      <c r="E14" s="135"/>
      <c r="F14" s="135"/>
      <c r="G14" s="135"/>
      <c r="H14" s="135"/>
      <c r="I14" s="135"/>
      <c r="J14" s="135"/>
      <c r="K14" s="136"/>
      <c r="L14" s="137"/>
    </row>
    <row r="15" spans="1:12" s="101" customFormat="1" ht="18" customHeight="1" x14ac:dyDescent="0.2">
      <c r="A15" s="138"/>
      <c r="B15" s="93"/>
      <c r="C15" s="93"/>
      <c r="D15" s="93"/>
      <c r="E15" s="93"/>
      <c r="F15" s="93"/>
      <c r="G15" s="93"/>
      <c r="H15" s="93"/>
      <c r="I15" s="93"/>
      <c r="J15" s="93"/>
      <c r="K15" s="139"/>
      <c r="L15" s="140"/>
    </row>
    <row r="16" spans="1:12" s="101" customFormat="1" ht="63" customHeight="1" x14ac:dyDescent="0.2">
      <c r="A16" s="138"/>
      <c r="B16" s="93"/>
      <c r="C16" s="93"/>
      <c r="D16" s="93"/>
      <c r="E16" s="93"/>
      <c r="F16" s="93"/>
      <c r="G16" s="93"/>
      <c r="H16" s="93"/>
      <c r="I16" s="93"/>
      <c r="J16" s="93"/>
      <c r="K16" s="93"/>
      <c r="L16" s="141"/>
    </row>
    <row r="17" spans="1:12" s="101" customFormat="1" ht="18" customHeight="1" x14ac:dyDescent="0.2">
      <c r="A17" s="142" t="s">
        <v>45</v>
      </c>
      <c r="B17" s="143"/>
      <c r="C17" s="143"/>
      <c r="D17" s="144"/>
      <c r="E17" s="179"/>
      <c r="F17" s="179"/>
      <c r="G17" s="179"/>
      <c r="H17" s="179"/>
      <c r="I17" s="179"/>
      <c r="J17" s="179"/>
      <c r="K17" s="146"/>
      <c r="L17" s="147"/>
    </row>
    <row r="18" spans="1:12" ht="37.5" customHeight="1" x14ac:dyDescent="0.25">
      <c r="A18" s="36" t="s">
        <v>11</v>
      </c>
      <c r="B18" s="10"/>
      <c r="C18" s="10"/>
      <c r="D18" s="10"/>
      <c r="E18" s="10"/>
      <c r="F18" s="10"/>
      <c r="H18" s="10"/>
      <c r="I18" s="10"/>
      <c r="J18" s="10"/>
      <c r="K18" s="10"/>
      <c r="L18" s="10"/>
    </row>
    <row r="19" spans="1:12" ht="15" customHeight="1" x14ac:dyDescent="0.2">
      <c r="A19" s="10"/>
      <c r="B19" s="10"/>
      <c r="C19" s="10"/>
      <c r="D19" s="10"/>
      <c r="E19" s="10"/>
      <c r="F19" s="10"/>
      <c r="G19" s="11"/>
      <c r="H19" s="178" t="s">
        <v>34</v>
      </c>
      <c r="I19" s="40"/>
      <c r="K19" s="21" t="s">
        <v>13</v>
      </c>
    </row>
    <row r="20" spans="1:12" ht="15" customHeight="1" x14ac:dyDescent="0.2">
      <c r="B20" s="75" t="s">
        <v>17</v>
      </c>
      <c r="C20" s="114"/>
      <c r="D20" s="62"/>
      <c r="E20" s="98"/>
      <c r="F20" s="73">
        <v>0.8</v>
      </c>
      <c r="G20" s="76"/>
      <c r="H20" s="98"/>
      <c r="I20" s="77"/>
      <c r="J20" s="60"/>
      <c r="K20" s="70">
        <f>F20*H20</f>
        <v>0</v>
      </c>
    </row>
    <row r="21" spans="1:12" ht="15" customHeight="1" x14ac:dyDescent="0.2">
      <c r="B21" s="75" t="s">
        <v>18</v>
      </c>
      <c r="C21" s="114"/>
      <c r="D21" s="62"/>
      <c r="E21" s="98"/>
      <c r="F21" s="73">
        <v>0.4</v>
      </c>
      <c r="G21" s="76"/>
      <c r="H21" s="98"/>
      <c r="I21" s="77"/>
      <c r="J21" s="60"/>
      <c r="K21" s="70">
        <f>F21*H21</f>
        <v>0</v>
      </c>
    </row>
    <row r="22" spans="1:12" ht="15" customHeight="1" x14ac:dyDescent="0.2">
      <c r="B22" s="75" t="s">
        <v>40</v>
      </c>
      <c r="C22" s="114"/>
      <c r="D22" s="62"/>
      <c r="E22" s="98"/>
      <c r="F22" s="73">
        <v>0</v>
      </c>
      <c r="G22" s="76"/>
      <c r="H22" s="98"/>
      <c r="I22" s="77"/>
      <c r="J22" s="60"/>
      <c r="K22" s="70">
        <v>0</v>
      </c>
    </row>
    <row r="23" spans="1:12" ht="13.2" thickBot="1" x14ac:dyDescent="0.25">
      <c r="B23" s="114" t="s">
        <v>19</v>
      </c>
      <c r="C23" s="113"/>
      <c r="D23" s="113"/>
      <c r="E23" s="74">
        <f>SUM(E20:E22)</f>
        <v>0</v>
      </c>
      <c r="F23" s="60"/>
      <c r="G23" s="60"/>
      <c r="H23" s="60"/>
      <c r="I23" s="60"/>
      <c r="J23" s="60"/>
      <c r="K23" s="60"/>
    </row>
    <row r="24" spans="1:12" ht="21" customHeight="1" thickBot="1" x14ac:dyDescent="0.3">
      <c r="G24" s="61" t="s">
        <v>48</v>
      </c>
      <c r="H24" s="31"/>
      <c r="I24" s="31"/>
      <c r="J24" s="32"/>
      <c r="K24" s="71">
        <f>IF(SUM(K20:K22)&gt;10,10,SUM(K20:K22))</f>
        <v>0</v>
      </c>
      <c r="L24" s="45">
        <v>0.3</v>
      </c>
    </row>
    <row r="25" spans="1:12" ht="41.25" customHeight="1" x14ac:dyDescent="0.2">
      <c r="A25" s="39" t="s">
        <v>21</v>
      </c>
    </row>
    <row r="26" spans="1:12" x14ac:dyDescent="0.2">
      <c r="B26" s="5" t="s">
        <v>20</v>
      </c>
    </row>
    <row r="27" spans="1:12" ht="15" customHeight="1" x14ac:dyDescent="0.2">
      <c r="B27" s="114" t="s">
        <v>35</v>
      </c>
      <c r="C27" s="113"/>
      <c r="D27" s="62"/>
      <c r="E27" s="98"/>
      <c r="F27" s="114" t="s">
        <v>24</v>
      </c>
      <c r="G27" s="62"/>
      <c r="H27" s="100">
        <f>E23</f>
        <v>0</v>
      </c>
      <c r="I27" s="180">
        <f>IFERROR(IF(ROUND(E27/H27,3)&gt;10,10,ROUND(E27/H27,3)),10)</f>
        <v>10</v>
      </c>
      <c r="J27" s="66"/>
      <c r="K27" s="70">
        <f>10-I27</f>
        <v>0</v>
      </c>
    </row>
    <row r="28" spans="1:12" ht="18.75" customHeight="1" x14ac:dyDescent="0.2">
      <c r="B28" s="78"/>
      <c r="C28" s="78"/>
      <c r="D28" s="78"/>
      <c r="E28" s="79"/>
      <c r="F28" s="78"/>
      <c r="G28" s="78"/>
      <c r="H28" s="79"/>
      <c r="I28" s="40"/>
      <c r="J28" s="66"/>
      <c r="K28" s="78"/>
    </row>
    <row r="29" spans="1:12" ht="15" customHeight="1" x14ac:dyDescent="0.2">
      <c r="B29" s="78"/>
      <c r="C29" s="78"/>
      <c r="D29" s="114" t="s">
        <v>45</v>
      </c>
      <c r="E29" s="4"/>
      <c r="F29" s="4"/>
      <c r="G29" s="113"/>
      <c r="H29" s="67"/>
      <c r="I29" s="68"/>
      <c r="J29" s="69"/>
      <c r="K29" s="174">
        <f>E17+F17+G17+H17+I17+J17</f>
        <v>0</v>
      </c>
    </row>
    <row r="30" spans="1:12" ht="7.5" customHeight="1" thickBot="1" x14ac:dyDescent="0.25">
      <c r="B30" s="10"/>
      <c r="C30" s="10"/>
      <c r="D30" s="10"/>
      <c r="E30" s="27"/>
      <c r="F30" s="10"/>
      <c r="G30" s="10"/>
      <c r="H30" s="27"/>
      <c r="I30" s="10"/>
      <c r="L30" s="34"/>
    </row>
    <row r="31" spans="1:12" ht="20.25" customHeight="1" thickBot="1" x14ac:dyDescent="0.25">
      <c r="G31" s="61" t="s">
        <v>22</v>
      </c>
      <c r="H31" s="31"/>
      <c r="I31" s="31"/>
      <c r="J31" s="37"/>
      <c r="K31" s="71">
        <f>K27-K29</f>
        <v>0</v>
      </c>
      <c r="L31" s="45">
        <v>0.7</v>
      </c>
    </row>
    <row r="32" spans="1:12" ht="11.25" customHeight="1" thickBot="1" x14ac:dyDescent="0.25"/>
    <row r="33" spans="1:12" ht="24" customHeight="1" thickBot="1" x14ac:dyDescent="0.25">
      <c r="I33" s="33" t="s">
        <v>25</v>
      </c>
      <c r="J33" s="38"/>
      <c r="K33" s="38"/>
      <c r="L33" s="72">
        <f>ROUND(K24*0.3,3) + ROUND(K31*0.7,3)</f>
        <v>0</v>
      </c>
    </row>
    <row r="35" spans="1:12" ht="24" customHeight="1" x14ac:dyDescent="0.2"/>
    <row r="36" spans="1:12" ht="24.75" customHeight="1" x14ac:dyDescent="0.2"/>
    <row r="37" spans="1:12" s="101" customFormat="1" ht="12.75" customHeight="1" x14ac:dyDescent="0.2">
      <c r="A37" s="90" t="s">
        <v>14</v>
      </c>
      <c r="B37" s="129"/>
      <c r="C37" s="95"/>
      <c r="D37" s="91"/>
      <c r="E37" s="91"/>
      <c r="F37" s="130"/>
      <c r="H37" s="87" t="s">
        <v>10</v>
      </c>
      <c r="I37" s="87"/>
      <c r="J37" s="94"/>
      <c r="K37" s="131"/>
      <c r="L37" s="94"/>
    </row>
  </sheetData>
  <mergeCells count="7">
    <mergeCell ref="I8:K8"/>
    <mergeCell ref="I12:L12"/>
    <mergeCell ref="J3:K3"/>
    <mergeCell ref="C4:F4"/>
    <mergeCell ref="C5:F5"/>
    <mergeCell ref="I5:K5"/>
    <mergeCell ref="I7:K7"/>
  </mergeCells>
  <pageMargins left="0.78740157480314965" right="0.15748031496062992" top="0.98425196850393704" bottom="0.98425196850393704" header="0.43307086614173229" footer="0.51181102362204722"/>
  <pageSetup paperSize="9" scale="98" orientation="portrait" r:id="rId1"/>
  <headerFooter alignWithMargins="0">
    <oddHeader>&amp;L&amp;G&amp;C&amp;"Verdana,Standard"&amp;12                   SCORESHEET FOR PAS-DE-DEUX COMPETITION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8"/>
  <sheetViews>
    <sheetView zoomScaleNormal="100" workbookViewId="0">
      <selection activeCell="K2" sqref="K2"/>
    </sheetView>
  </sheetViews>
  <sheetFormatPr defaultColWidth="9.21875" defaultRowHeight="12.6" x14ac:dyDescent="0.2"/>
  <cols>
    <col min="1" max="1" width="5.77734375" style="1" customWidth="1"/>
    <col min="2" max="3" width="9.21875" style="1"/>
    <col min="4" max="4" width="2.77734375" style="1" customWidth="1"/>
    <col min="5" max="7" width="7.21875" style="1" customWidth="1"/>
    <col min="8" max="8" width="7" style="1" customWidth="1"/>
    <col min="9" max="9" width="7.21875" style="1" customWidth="1"/>
    <col min="10" max="10" width="6.77734375" style="1" customWidth="1"/>
    <col min="11" max="11" width="10.21875" style="1" customWidth="1"/>
    <col min="12" max="12" width="10.77734375" style="1" customWidth="1"/>
    <col min="13" max="16384" width="9.21875" style="1"/>
  </cols>
  <sheetData>
    <row r="1" spans="1:12" ht="35.25" customHeight="1" x14ac:dyDescent="0.2">
      <c r="K1" s="1" t="s">
        <v>95</v>
      </c>
    </row>
    <row r="2" spans="1:12" s="102" customFormat="1" ht="24" customHeight="1" thickBot="1" x14ac:dyDescent="0.25">
      <c r="A2" s="260" t="s">
        <v>56</v>
      </c>
      <c r="B2" s="260"/>
      <c r="C2" s="260"/>
      <c r="D2" s="260"/>
      <c r="E2" s="260"/>
      <c r="F2" s="115"/>
      <c r="G2" s="115"/>
      <c r="H2" s="115"/>
      <c r="I2" s="116"/>
      <c r="J2" s="116"/>
      <c r="K2" s="116"/>
      <c r="L2" s="116"/>
    </row>
    <row r="3" spans="1:12" ht="21.75" customHeight="1" thickBot="1" x14ac:dyDescent="0.25">
      <c r="A3" s="117"/>
      <c r="B3" s="2"/>
      <c r="C3" s="2"/>
      <c r="I3" s="118"/>
      <c r="J3" s="261" t="s">
        <v>36</v>
      </c>
      <c r="K3" s="262"/>
      <c r="L3" s="119"/>
    </row>
    <row r="4" spans="1:12" ht="24" customHeight="1" thickBot="1" x14ac:dyDescent="0.25">
      <c r="A4" s="120" t="s">
        <v>0</v>
      </c>
      <c r="B4" s="17"/>
      <c r="C4" s="300"/>
      <c r="D4" s="300"/>
      <c r="E4" s="300"/>
      <c r="F4" s="300"/>
      <c r="G4" s="121"/>
      <c r="H4" s="2"/>
      <c r="I4" s="30"/>
      <c r="J4" s="102"/>
      <c r="K4" s="102"/>
      <c r="L4" s="102"/>
    </row>
    <row r="5" spans="1:12" ht="24" customHeight="1" thickBot="1" x14ac:dyDescent="0.25">
      <c r="A5" s="120" t="s">
        <v>1</v>
      </c>
      <c r="B5" s="3"/>
      <c r="C5" s="300"/>
      <c r="D5" s="300"/>
      <c r="E5" s="300"/>
      <c r="F5" s="300"/>
      <c r="G5" s="121"/>
      <c r="H5" s="27"/>
      <c r="I5" s="264" t="s">
        <v>37</v>
      </c>
      <c r="J5" s="265"/>
      <c r="K5" s="266"/>
      <c r="L5" s="119"/>
    </row>
    <row r="6" spans="1:12" ht="8.1" customHeight="1" thickBot="1" x14ac:dyDescent="0.35">
      <c r="A6" s="122"/>
      <c r="B6" s="10"/>
      <c r="C6" s="10"/>
      <c r="D6" s="10"/>
      <c r="E6" s="10"/>
      <c r="F6" s="10"/>
      <c r="G6" s="10"/>
      <c r="H6" s="27"/>
      <c r="I6" s="123"/>
      <c r="J6" s="103"/>
      <c r="K6" s="104"/>
      <c r="L6" s="124"/>
    </row>
    <row r="7" spans="1:12" ht="17.100000000000001" customHeight="1" thickBot="1" x14ac:dyDescent="0.25">
      <c r="A7" s="68" t="s">
        <v>41</v>
      </c>
      <c r="B7" s="4"/>
      <c r="C7" s="125"/>
      <c r="D7" s="125"/>
      <c r="E7" s="125"/>
      <c r="F7" s="125"/>
      <c r="G7" s="125"/>
      <c r="H7" s="126"/>
      <c r="I7" s="242" t="s">
        <v>38</v>
      </c>
      <c r="J7" s="243"/>
      <c r="K7" s="244"/>
      <c r="L7" s="127"/>
    </row>
    <row r="8" spans="1:12" s="101" customFormat="1" ht="17.100000000000001" customHeight="1" thickBot="1" x14ac:dyDescent="0.25">
      <c r="A8" s="68" t="s">
        <v>42</v>
      </c>
      <c r="B8" s="4"/>
      <c r="C8" s="125"/>
      <c r="D8" s="125"/>
      <c r="E8" s="125"/>
      <c r="F8" s="125"/>
      <c r="G8" s="125"/>
      <c r="H8" s="109"/>
      <c r="I8" s="242" t="s">
        <v>39</v>
      </c>
      <c r="J8" s="243"/>
      <c r="K8" s="244"/>
      <c r="L8" s="127"/>
    </row>
    <row r="9" spans="1:12" s="101" customFormat="1" ht="17.100000000000001" customHeight="1" x14ac:dyDescent="0.2">
      <c r="A9" s="128" t="s">
        <v>2</v>
      </c>
      <c r="B9" s="3"/>
      <c r="C9" s="125"/>
      <c r="D9" s="125"/>
      <c r="E9" s="125"/>
      <c r="F9" s="125"/>
      <c r="G9" s="125"/>
      <c r="H9" s="109"/>
      <c r="I9" s="109"/>
      <c r="J9" s="109"/>
      <c r="K9" s="109"/>
      <c r="L9" s="1"/>
    </row>
    <row r="10" spans="1:12" s="101" customFormat="1" ht="17.100000000000001" customHeight="1" x14ac:dyDescent="0.2">
      <c r="A10" s="68" t="s">
        <v>3</v>
      </c>
      <c r="B10" s="4"/>
      <c r="C10" s="125"/>
      <c r="D10" s="125"/>
      <c r="E10" s="125"/>
      <c r="F10" s="125"/>
      <c r="G10" s="125"/>
      <c r="H10" s="109"/>
      <c r="I10" s="1"/>
      <c r="J10" s="1"/>
      <c r="K10" s="1"/>
      <c r="L10" s="1"/>
    </row>
    <row r="11" spans="1:12" ht="17.100000000000001" customHeight="1" x14ac:dyDescent="0.2">
      <c r="A11" s="68" t="s">
        <v>4</v>
      </c>
      <c r="B11" s="4"/>
      <c r="C11" s="125"/>
      <c r="D11" s="125"/>
      <c r="E11" s="125"/>
      <c r="F11" s="125"/>
      <c r="G11" s="125"/>
      <c r="H11" s="63"/>
      <c r="I11" s="64"/>
      <c r="J11" s="63"/>
      <c r="K11" s="63"/>
      <c r="L11" s="63"/>
    </row>
    <row r="12" spans="1:12" ht="24.75" customHeight="1" thickBot="1" x14ac:dyDescent="0.25">
      <c r="H12" s="18"/>
      <c r="I12" s="18"/>
      <c r="J12" s="18"/>
      <c r="K12" s="53" t="s">
        <v>28</v>
      </c>
      <c r="L12" s="18"/>
    </row>
    <row r="13" spans="1:12" ht="78.75" customHeight="1" thickBot="1" x14ac:dyDescent="0.25">
      <c r="A13" s="227" t="s">
        <v>57</v>
      </c>
      <c r="B13" s="308" t="s">
        <v>64</v>
      </c>
      <c r="C13" s="309"/>
      <c r="D13" s="309"/>
      <c r="E13" s="309"/>
      <c r="F13" s="309"/>
      <c r="G13" s="309"/>
      <c r="H13" s="309"/>
      <c r="I13" s="309"/>
      <c r="J13" s="50" t="s">
        <v>58</v>
      </c>
      <c r="K13" s="105"/>
      <c r="L13" s="80">
        <f>K13*0.2</f>
        <v>0</v>
      </c>
    </row>
    <row r="14" spans="1:12" ht="78.75" customHeight="1" x14ac:dyDescent="0.2">
      <c r="A14" s="314" t="s">
        <v>62</v>
      </c>
      <c r="B14" s="316" t="s">
        <v>65</v>
      </c>
      <c r="C14" s="317"/>
      <c r="D14" s="317"/>
      <c r="E14" s="317"/>
      <c r="F14" s="317"/>
      <c r="G14" s="317"/>
      <c r="H14" s="317"/>
      <c r="I14" s="317"/>
      <c r="J14" s="50" t="s">
        <v>26</v>
      </c>
      <c r="K14" s="105"/>
      <c r="L14" s="80">
        <f>K14*0.25</f>
        <v>0</v>
      </c>
    </row>
    <row r="15" spans="1:12" ht="85.5" customHeight="1" thickBot="1" x14ac:dyDescent="0.25">
      <c r="A15" s="318"/>
      <c r="B15" s="310" t="s">
        <v>66</v>
      </c>
      <c r="C15" s="311"/>
      <c r="D15" s="311"/>
      <c r="E15" s="311"/>
      <c r="F15" s="311"/>
      <c r="G15" s="311"/>
      <c r="H15" s="311"/>
      <c r="I15" s="311"/>
      <c r="J15" s="51" t="s">
        <v>59</v>
      </c>
      <c r="K15" s="106"/>
      <c r="L15" s="81">
        <f>K15*0.2</f>
        <v>0</v>
      </c>
    </row>
    <row r="16" spans="1:12" ht="99" customHeight="1" x14ac:dyDescent="0.2">
      <c r="A16" s="314" t="s">
        <v>63</v>
      </c>
      <c r="B16" s="312" t="s">
        <v>93</v>
      </c>
      <c r="C16" s="313"/>
      <c r="D16" s="313"/>
      <c r="E16" s="313"/>
      <c r="F16" s="313"/>
      <c r="G16" s="313"/>
      <c r="H16" s="313"/>
      <c r="I16" s="313"/>
      <c r="J16" s="50" t="s">
        <v>60</v>
      </c>
      <c r="K16" s="107"/>
      <c r="L16" s="82">
        <f>K16*0.2</f>
        <v>0</v>
      </c>
    </row>
    <row r="17" spans="1:12" ht="98.25" customHeight="1" x14ac:dyDescent="0.2">
      <c r="A17" s="315"/>
      <c r="B17" s="306" t="s">
        <v>67</v>
      </c>
      <c r="C17" s="307"/>
      <c r="D17" s="307"/>
      <c r="E17" s="307"/>
      <c r="F17" s="307"/>
      <c r="G17" s="307"/>
      <c r="H17" s="307"/>
      <c r="I17" s="307"/>
      <c r="J17" s="52" t="s">
        <v>61</v>
      </c>
      <c r="K17" s="108"/>
      <c r="L17" s="83">
        <f>K17*0.15</f>
        <v>0</v>
      </c>
    </row>
    <row r="18" spans="1:12" ht="18" customHeight="1" x14ac:dyDescent="0.2">
      <c r="L18" s="84">
        <f>SUM(L13:L17)</f>
        <v>0</v>
      </c>
    </row>
    <row r="19" spans="1:12" ht="7.5" customHeight="1" x14ac:dyDescent="0.2">
      <c r="L19" s="85"/>
    </row>
    <row r="20" spans="1:12" ht="18" customHeight="1" x14ac:dyDescent="0.2">
      <c r="B20" s="41" t="s">
        <v>20</v>
      </c>
      <c r="C20" s="62"/>
      <c r="D20" s="42"/>
      <c r="E20" s="42"/>
      <c r="F20" s="42"/>
      <c r="G20" s="42"/>
      <c r="H20" s="42"/>
      <c r="I20" s="42"/>
      <c r="J20" s="42"/>
      <c r="K20" s="42"/>
      <c r="L20" s="86"/>
    </row>
    <row r="21" spans="1:12" ht="13.5" customHeight="1" thickBot="1" x14ac:dyDescent="0.25">
      <c r="L21" s="85"/>
    </row>
    <row r="22" spans="1:12" ht="14.4" thickBot="1" x14ac:dyDescent="0.25">
      <c r="I22" s="33" t="s">
        <v>27</v>
      </c>
      <c r="J22" s="38"/>
      <c r="K22" s="38"/>
      <c r="L22" s="72">
        <f>SUM(L13:L17)-L20</f>
        <v>0</v>
      </c>
    </row>
    <row r="28" spans="1:12" s="101" customFormat="1" ht="12.75" customHeight="1" x14ac:dyDescent="0.2">
      <c r="A28" s="90" t="s">
        <v>14</v>
      </c>
      <c r="B28" s="129"/>
      <c r="C28" s="95"/>
      <c r="D28" s="91"/>
      <c r="E28" s="91"/>
      <c r="F28" s="130"/>
      <c r="H28" s="87" t="s">
        <v>10</v>
      </c>
      <c r="I28" s="87"/>
      <c r="J28" s="94"/>
      <c r="K28" s="131"/>
      <c r="L28" s="94"/>
    </row>
  </sheetData>
  <mergeCells count="14">
    <mergeCell ref="B17:I17"/>
    <mergeCell ref="A2:E2"/>
    <mergeCell ref="J3:K3"/>
    <mergeCell ref="C4:F4"/>
    <mergeCell ref="C5:F5"/>
    <mergeCell ref="I5:K5"/>
    <mergeCell ref="I7:K7"/>
    <mergeCell ref="I8:K8"/>
    <mergeCell ref="B13:I13"/>
    <mergeCell ref="B15:I15"/>
    <mergeCell ref="B16:I16"/>
    <mergeCell ref="A16:A17"/>
    <mergeCell ref="B14:I14"/>
    <mergeCell ref="A14:A15"/>
  </mergeCells>
  <pageMargins left="0.78740157480314965" right="0.15748031496062992" top="0.98425196850393704" bottom="0.98425196850393704" header="0.43307086614173229" footer="0.51181102362204722"/>
  <pageSetup paperSize="9" scale="86" orientation="portrait" r:id="rId1"/>
  <headerFooter alignWithMargins="0">
    <oddHeader>&amp;L&amp;G&amp;C&amp;"Verdana,Standard"&amp;12                   SCORESHEET FOR PAS-DE-DEUX COMPETITION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8"/>
  <sheetViews>
    <sheetView workbookViewId="0">
      <selection activeCell="K2" sqref="K2"/>
    </sheetView>
  </sheetViews>
  <sheetFormatPr defaultColWidth="9.21875" defaultRowHeight="12.6" x14ac:dyDescent="0.2"/>
  <cols>
    <col min="1" max="1" width="5.77734375" style="1" customWidth="1"/>
    <col min="2" max="3" width="9.21875" style="1"/>
    <col min="4" max="4" width="2.77734375" style="1" customWidth="1"/>
    <col min="5" max="7" width="7.21875" style="1" customWidth="1"/>
    <col min="8" max="8" width="7" style="1" customWidth="1"/>
    <col min="9" max="9" width="7.21875" style="1" customWidth="1"/>
    <col min="10" max="10" width="6.77734375" style="1" customWidth="1"/>
    <col min="11" max="11" width="10.21875" style="1" customWidth="1"/>
    <col min="12" max="12" width="10.77734375" style="1" customWidth="1"/>
    <col min="13" max="16384" width="9.21875" style="1"/>
  </cols>
  <sheetData>
    <row r="1" spans="1:12" ht="35.25" customHeight="1" x14ac:dyDescent="0.2">
      <c r="K1" s="1" t="s">
        <v>95</v>
      </c>
    </row>
    <row r="2" spans="1:12" s="102" customFormat="1" ht="24" customHeight="1" thickBot="1" x14ac:dyDescent="0.25">
      <c r="A2" s="260" t="s">
        <v>68</v>
      </c>
      <c r="B2" s="260"/>
      <c r="C2" s="260"/>
      <c r="D2" s="260"/>
      <c r="E2" s="260"/>
      <c r="F2" s="115"/>
      <c r="G2" s="115"/>
      <c r="H2" s="115"/>
      <c r="I2" s="116"/>
      <c r="J2" s="116"/>
      <c r="K2" s="116"/>
      <c r="L2" s="116"/>
    </row>
    <row r="3" spans="1:12" ht="21.75" customHeight="1" thickBot="1" x14ac:dyDescent="0.25">
      <c r="A3" s="117"/>
      <c r="B3" s="2"/>
      <c r="C3" s="2"/>
      <c r="I3" s="118"/>
      <c r="J3" s="261" t="s">
        <v>36</v>
      </c>
      <c r="K3" s="262"/>
      <c r="L3" s="119"/>
    </row>
    <row r="4" spans="1:12" ht="24" customHeight="1" thickBot="1" x14ac:dyDescent="0.25">
      <c r="A4" s="120" t="s">
        <v>0</v>
      </c>
      <c r="B4" s="17"/>
      <c r="C4" s="300"/>
      <c r="D4" s="300"/>
      <c r="E4" s="300"/>
      <c r="F4" s="300"/>
      <c r="G4" s="121"/>
      <c r="H4" s="2"/>
      <c r="I4" s="30"/>
      <c r="J4" s="102"/>
      <c r="K4" s="102"/>
      <c r="L4" s="102"/>
    </row>
    <row r="5" spans="1:12" ht="24" customHeight="1" thickBot="1" x14ac:dyDescent="0.25">
      <c r="A5" s="120" t="s">
        <v>1</v>
      </c>
      <c r="B5" s="3"/>
      <c r="C5" s="300"/>
      <c r="D5" s="300"/>
      <c r="E5" s="300"/>
      <c r="F5" s="300"/>
      <c r="G5" s="121"/>
      <c r="H5" s="27"/>
      <c r="I5" s="264" t="s">
        <v>37</v>
      </c>
      <c r="J5" s="265"/>
      <c r="K5" s="266"/>
      <c r="L5" s="119"/>
    </row>
    <row r="6" spans="1:12" ht="8.1" customHeight="1" thickBot="1" x14ac:dyDescent="0.35">
      <c r="A6" s="122"/>
      <c r="B6" s="10"/>
      <c r="C6" s="10"/>
      <c r="D6" s="10"/>
      <c r="E6" s="10"/>
      <c r="F6" s="10"/>
      <c r="G6" s="10"/>
      <c r="H6" s="27"/>
      <c r="I6" s="123"/>
      <c r="J6" s="103"/>
      <c r="K6" s="104"/>
      <c r="L6" s="124"/>
    </row>
    <row r="7" spans="1:12" ht="17.100000000000001" customHeight="1" thickBot="1" x14ac:dyDescent="0.25">
      <c r="A7" s="224" t="s">
        <v>41</v>
      </c>
      <c r="B7" s="4"/>
      <c r="C7" s="125"/>
      <c r="D7" s="125"/>
      <c r="E7" s="125"/>
      <c r="F7" s="125"/>
      <c r="G7" s="125"/>
      <c r="H7" s="126"/>
      <c r="I7" s="242" t="s">
        <v>38</v>
      </c>
      <c r="J7" s="243"/>
      <c r="K7" s="244"/>
      <c r="L7" s="127"/>
    </row>
    <row r="8" spans="1:12" s="101" customFormat="1" ht="17.100000000000001" customHeight="1" thickBot="1" x14ac:dyDescent="0.25">
      <c r="A8" s="224" t="s">
        <v>42</v>
      </c>
      <c r="B8" s="4"/>
      <c r="C8" s="125"/>
      <c r="D8" s="125"/>
      <c r="E8" s="125"/>
      <c r="F8" s="125"/>
      <c r="G8" s="125"/>
      <c r="H8" s="226"/>
      <c r="I8" s="242" t="s">
        <v>39</v>
      </c>
      <c r="J8" s="243"/>
      <c r="K8" s="244"/>
      <c r="L8" s="127"/>
    </row>
    <row r="9" spans="1:12" s="101" customFormat="1" ht="17.100000000000001" customHeight="1" x14ac:dyDescent="0.2">
      <c r="A9" s="128" t="s">
        <v>2</v>
      </c>
      <c r="B9" s="3"/>
      <c r="C9" s="125"/>
      <c r="D9" s="125"/>
      <c r="E9" s="125"/>
      <c r="F9" s="125"/>
      <c r="G9" s="125"/>
      <c r="H9" s="226"/>
      <c r="I9" s="226"/>
      <c r="J9" s="226"/>
      <c r="K9" s="226"/>
      <c r="L9" s="1"/>
    </row>
    <row r="10" spans="1:12" s="101" customFormat="1" ht="17.100000000000001" customHeight="1" x14ac:dyDescent="0.2">
      <c r="A10" s="224" t="s">
        <v>3</v>
      </c>
      <c r="B10" s="4"/>
      <c r="C10" s="125"/>
      <c r="D10" s="125"/>
      <c r="E10" s="125"/>
      <c r="F10" s="125"/>
      <c r="G10" s="125"/>
      <c r="H10" s="226"/>
      <c r="I10" s="1"/>
      <c r="J10" s="1"/>
      <c r="K10" s="1"/>
      <c r="L10" s="1"/>
    </row>
    <row r="11" spans="1:12" ht="17.100000000000001" customHeight="1" x14ac:dyDescent="0.2">
      <c r="A11" s="224" t="s">
        <v>4</v>
      </c>
      <c r="B11" s="4"/>
      <c r="C11" s="125"/>
      <c r="D11" s="125"/>
      <c r="E11" s="125"/>
      <c r="F11" s="125"/>
      <c r="G11" s="125"/>
      <c r="H11" s="226"/>
      <c r="I11" s="225"/>
      <c r="J11" s="226"/>
      <c r="K11" s="226"/>
      <c r="L11" s="226"/>
    </row>
    <row r="12" spans="1:12" ht="24.75" customHeight="1" thickBot="1" x14ac:dyDescent="0.25">
      <c r="H12" s="18"/>
      <c r="I12" s="18"/>
      <c r="J12" s="18"/>
      <c r="K12" s="53" t="s">
        <v>28</v>
      </c>
      <c r="L12" s="18"/>
    </row>
    <row r="13" spans="1:12" ht="78.75" customHeight="1" thickBot="1" x14ac:dyDescent="0.25">
      <c r="A13" s="227" t="s">
        <v>57</v>
      </c>
      <c r="B13" s="308" t="s">
        <v>64</v>
      </c>
      <c r="C13" s="309"/>
      <c r="D13" s="309"/>
      <c r="E13" s="309"/>
      <c r="F13" s="309"/>
      <c r="G13" s="309"/>
      <c r="H13" s="309"/>
      <c r="I13" s="309"/>
      <c r="J13" s="50" t="s">
        <v>58</v>
      </c>
      <c r="K13" s="105"/>
      <c r="L13" s="80">
        <f>K13*0.2</f>
        <v>0</v>
      </c>
    </row>
    <row r="14" spans="1:12" ht="78.75" customHeight="1" x14ac:dyDescent="0.2">
      <c r="A14" s="314" t="s">
        <v>62</v>
      </c>
      <c r="B14" s="316" t="s">
        <v>65</v>
      </c>
      <c r="C14" s="317"/>
      <c r="D14" s="317"/>
      <c r="E14" s="317"/>
      <c r="F14" s="317"/>
      <c r="G14" s="317"/>
      <c r="H14" s="317"/>
      <c r="I14" s="317"/>
      <c r="J14" s="50" t="s">
        <v>69</v>
      </c>
      <c r="K14" s="105"/>
      <c r="L14" s="80">
        <f>K14*0.2</f>
        <v>0</v>
      </c>
    </row>
    <row r="15" spans="1:12" ht="85.5" customHeight="1" thickBot="1" x14ac:dyDescent="0.25">
      <c r="A15" s="318"/>
      <c r="B15" s="310" t="s">
        <v>73</v>
      </c>
      <c r="C15" s="311"/>
      <c r="D15" s="311"/>
      <c r="E15" s="311"/>
      <c r="F15" s="311"/>
      <c r="G15" s="311"/>
      <c r="H15" s="311"/>
      <c r="I15" s="311"/>
      <c r="J15" s="51" t="s">
        <v>70</v>
      </c>
      <c r="K15" s="106"/>
      <c r="L15" s="81">
        <f>K15*0.1</f>
        <v>0</v>
      </c>
    </row>
    <row r="16" spans="1:12" ht="99" customHeight="1" x14ac:dyDescent="0.2">
      <c r="A16" s="314" t="s">
        <v>63</v>
      </c>
      <c r="B16" s="312" t="s">
        <v>94</v>
      </c>
      <c r="C16" s="313"/>
      <c r="D16" s="313"/>
      <c r="E16" s="313"/>
      <c r="F16" s="313"/>
      <c r="G16" s="313"/>
      <c r="H16" s="313"/>
      <c r="I16" s="313"/>
      <c r="J16" s="50" t="s">
        <v>71</v>
      </c>
      <c r="K16" s="107"/>
      <c r="L16" s="223">
        <f>K16*0.25</f>
        <v>0</v>
      </c>
    </row>
    <row r="17" spans="1:12" ht="98.25" customHeight="1" x14ac:dyDescent="0.2">
      <c r="A17" s="315"/>
      <c r="B17" s="306" t="s">
        <v>67</v>
      </c>
      <c r="C17" s="307"/>
      <c r="D17" s="307"/>
      <c r="E17" s="307"/>
      <c r="F17" s="307"/>
      <c r="G17" s="307"/>
      <c r="H17" s="307"/>
      <c r="I17" s="307"/>
      <c r="J17" s="52" t="s">
        <v>72</v>
      </c>
      <c r="K17" s="108"/>
      <c r="L17" s="83">
        <f>K17*0.25</f>
        <v>0</v>
      </c>
    </row>
    <row r="18" spans="1:12" ht="18" customHeight="1" x14ac:dyDescent="0.2">
      <c r="L18" s="84">
        <f>SUM(L13:L17)</f>
        <v>0</v>
      </c>
    </row>
    <row r="19" spans="1:12" ht="7.5" customHeight="1" x14ac:dyDescent="0.2">
      <c r="L19" s="85"/>
    </row>
    <row r="20" spans="1:12" ht="18" customHeight="1" x14ac:dyDescent="0.2">
      <c r="B20" s="114" t="s">
        <v>20</v>
      </c>
      <c r="C20" s="62"/>
      <c r="D20" s="113"/>
      <c r="E20" s="113"/>
      <c r="F20" s="113"/>
      <c r="G20" s="113"/>
      <c r="H20" s="113"/>
      <c r="I20" s="113"/>
      <c r="J20" s="113"/>
      <c r="K20" s="113"/>
      <c r="L20" s="86"/>
    </row>
    <row r="21" spans="1:12" ht="13.5" customHeight="1" thickBot="1" x14ac:dyDescent="0.25">
      <c r="L21" s="85"/>
    </row>
    <row r="22" spans="1:12" ht="14.4" thickBot="1" x14ac:dyDescent="0.25">
      <c r="I22" s="33" t="s">
        <v>27</v>
      </c>
      <c r="J22" s="38"/>
      <c r="K22" s="38"/>
      <c r="L22" s="72">
        <f>SUM(L13:L17)-L20</f>
        <v>0</v>
      </c>
    </row>
    <row r="28" spans="1:12" s="101" customFormat="1" ht="12.75" customHeight="1" x14ac:dyDescent="0.2">
      <c r="A28" s="90" t="s">
        <v>14</v>
      </c>
      <c r="B28" s="129"/>
      <c r="C28" s="95"/>
      <c r="D28" s="91"/>
      <c r="E28" s="91"/>
      <c r="F28" s="130"/>
      <c r="H28" s="87" t="s">
        <v>10</v>
      </c>
      <c r="I28" s="87"/>
      <c r="J28" s="94"/>
      <c r="K28" s="131"/>
      <c r="L28" s="94"/>
    </row>
  </sheetData>
  <mergeCells count="14">
    <mergeCell ref="A16:A17"/>
    <mergeCell ref="B16:I16"/>
    <mergeCell ref="B17:I17"/>
    <mergeCell ref="A2:E2"/>
    <mergeCell ref="J3:K3"/>
    <mergeCell ref="C4:F4"/>
    <mergeCell ref="C5:F5"/>
    <mergeCell ref="I5:K5"/>
    <mergeCell ref="I7:K7"/>
    <mergeCell ref="I8:K8"/>
    <mergeCell ref="B13:I13"/>
    <mergeCell ref="A14:A15"/>
    <mergeCell ref="B14:I14"/>
    <mergeCell ref="B15:I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B8106-8B09-453F-967F-6237CC9E7B96}">
  <dimension ref="A1:L28"/>
  <sheetViews>
    <sheetView workbookViewId="0">
      <selection activeCell="I3" sqref="I3"/>
    </sheetView>
  </sheetViews>
  <sheetFormatPr defaultColWidth="9.21875" defaultRowHeight="12.6" x14ac:dyDescent="0.2"/>
  <cols>
    <col min="1" max="1" width="5.77734375" style="1" customWidth="1"/>
    <col min="2" max="3" width="9.21875" style="1"/>
    <col min="4" max="4" width="2.77734375" style="1" customWidth="1"/>
    <col min="5" max="7" width="7.21875" style="1" customWidth="1"/>
    <col min="8" max="8" width="7" style="1" customWidth="1"/>
    <col min="9" max="9" width="7.21875" style="1" customWidth="1"/>
    <col min="10" max="10" width="6.77734375" style="1" customWidth="1"/>
    <col min="11" max="11" width="10.21875" style="1" customWidth="1"/>
    <col min="12" max="12" width="10.77734375" style="1" customWidth="1"/>
    <col min="13" max="16384" width="9.21875" style="1"/>
  </cols>
  <sheetData>
    <row r="1" spans="1:12" ht="35.25" customHeight="1" x14ac:dyDescent="0.2">
      <c r="K1" s="1" t="s">
        <v>95</v>
      </c>
    </row>
    <row r="2" spans="1:12" s="102" customFormat="1" ht="24" customHeight="1" thickBot="1" x14ac:dyDescent="0.25">
      <c r="A2" s="260" t="s">
        <v>74</v>
      </c>
      <c r="B2" s="260"/>
      <c r="C2" s="260"/>
      <c r="D2" s="260"/>
      <c r="E2" s="260"/>
      <c r="F2" s="115"/>
      <c r="G2" s="115"/>
      <c r="H2" s="115"/>
      <c r="I2" s="116"/>
      <c r="J2" s="116"/>
      <c r="K2" s="116"/>
      <c r="L2" s="116"/>
    </row>
    <row r="3" spans="1:12" ht="21.75" customHeight="1" thickBot="1" x14ac:dyDescent="0.25">
      <c r="A3" s="117"/>
      <c r="B3" s="2"/>
      <c r="C3" s="2"/>
      <c r="I3" s="118"/>
      <c r="J3" s="261" t="s">
        <v>36</v>
      </c>
      <c r="K3" s="262"/>
      <c r="L3" s="119"/>
    </row>
    <row r="4" spans="1:12" ht="24" customHeight="1" thickBot="1" x14ac:dyDescent="0.25">
      <c r="A4" s="120" t="s">
        <v>0</v>
      </c>
      <c r="B4" s="17"/>
      <c r="C4" s="300"/>
      <c r="D4" s="300"/>
      <c r="E4" s="300"/>
      <c r="F4" s="300"/>
      <c r="G4" s="121"/>
      <c r="H4" s="2"/>
      <c r="I4" s="30"/>
      <c r="J4" s="102"/>
      <c r="K4" s="102"/>
      <c r="L4" s="102"/>
    </row>
    <row r="5" spans="1:12" ht="24" customHeight="1" thickBot="1" x14ac:dyDescent="0.25">
      <c r="A5" s="120" t="s">
        <v>1</v>
      </c>
      <c r="B5" s="3"/>
      <c r="C5" s="300"/>
      <c r="D5" s="300"/>
      <c r="E5" s="300"/>
      <c r="F5" s="300"/>
      <c r="G5" s="121"/>
      <c r="H5" s="27"/>
      <c r="I5" s="264" t="s">
        <v>37</v>
      </c>
      <c r="J5" s="265"/>
      <c r="K5" s="266"/>
      <c r="L5" s="119"/>
    </row>
    <row r="6" spans="1:12" ht="8.1" customHeight="1" thickBot="1" x14ac:dyDescent="0.35">
      <c r="A6" s="122"/>
      <c r="B6" s="10"/>
      <c r="C6" s="10"/>
      <c r="D6" s="10"/>
      <c r="E6" s="10"/>
      <c r="F6" s="10"/>
      <c r="G6" s="10"/>
      <c r="H6" s="27"/>
      <c r="I6" s="123"/>
      <c r="J6" s="103"/>
      <c r="K6" s="104"/>
      <c r="L6" s="124"/>
    </row>
    <row r="7" spans="1:12" ht="17.100000000000001" customHeight="1" thickBot="1" x14ac:dyDescent="0.25">
      <c r="A7" s="224" t="s">
        <v>41</v>
      </c>
      <c r="B7" s="4"/>
      <c r="C7" s="125"/>
      <c r="D7" s="125"/>
      <c r="E7" s="125"/>
      <c r="F7" s="125"/>
      <c r="G7" s="125"/>
      <c r="H7" s="126"/>
      <c r="I7" s="242" t="s">
        <v>38</v>
      </c>
      <c r="J7" s="243"/>
      <c r="K7" s="244"/>
      <c r="L7" s="127"/>
    </row>
    <row r="8" spans="1:12" s="101" customFormat="1" ht="17.100000000000001" customHeight="1" thickBot="1" x14ac:dyDescent="0.25">
      <c r="A8" s="224" t="s">
        <v>42</v>
      </c>
      <c r="B8" s="4"/>
      <c r="C8" s="125"/>
      <c r="D8" s="125"/>
      <c r="E8" s="125"/>
      <c r="F8" s="125"/>
      <c r="G8" s="125"/>
      <c r="H8" s="226"/>
      <c r="I8" s="242" t="s">
        <v>39</v>
      </c>
      <c r="J8" s="243"/>
      <c r="K8" s="244"/>
      <c r="L8" s="127"/>
    </row>
    <row r="9" spans="1:12" s="101" customFormat="1" ht="17.100000000000001" customHeight="1" x14ac:dyDescent="0.2">
      <c r="A9" s="128" t="s">
        <v>2</v>
      </c>
      <c r="B9" s="3"/>
      <c r="C9" s="125"/>
      <c r="D9" s="125"/>
      <c r="E9" s="125"/>
      <c r="F9" s="125"/>
      <c r="G9" s="125"/>
      <c r="H9" s="226"/>
      <c r="I9" s="226"/>
      <c r="J9" s="226"/>
      <c r="K9" s="226"/>
      <c r="L9" s="1"/>
    </row>
    <row r="10" spans="1:12" s="101" customFormat="1" ht="17.100000000000001" customHeight="1" x14ac:dyDescent="0.2">
      <c r="A10" s="224" t="s">
        <v>3</v>
      </c>
      <c r="B10" s="4"/>
      <c r="C10" s="125"/>
      <c r="D10" s="125"/>
      <c r="E10" s="125"/>
      <c r="F10" s="125"/>
      <c r="G10" s="125"/>
      <c r="H10" s="226"/>
      <c r="I10" s="1"/>
      <c r="J10" s="1"/>
      <c r="K10" s="1"/>
      <c r="L10" s="1"/>
    </row>
    <row r="11" spans="1:12" ht="17.100000000000001" customHeight="1" x14ac:dyDescent="0.2">
      <c r="A11" s="224" t="s">
        <v>4</v>
      </c>
      <c r="B11" s="4"/>
      <c r="C11" s="125"/>
      <c r="D11" s="125"/>
      <c r="E11" s="125"/>
      <c r="F11" s="125"/>
      <c r="G11" s="125"/>
      <c r="H11" s="226"/>
      <c r="I11" s="225"/>
      <c r="J11" s="226"/>
      <c r="K11" s="226"/>
      <c r="L11" s="226"/>
    </row>
    <row r="12" spans="1:12" ht="24.75" customHeight="1" thickBot="1" x14ac:dyDescent="0.25">
      <c r="H12" s="18"/>
      <c r="I12" s="18"/>
      <c r="J12" s="18"/>
      <c r="K12" s="53" t="s">
        <v>28</v>
      </c>
      <c r="L12" s="18"/>
    </row>
    <row r="13" spans="1:12" ht="78.75" customHeight="1" thickBot="1" x14ac:dyDescent="0.25">
      <c r="A13" s="227" t="s">
        <v>57</v>
      </c>
      <c r="B13" s="308" t="s">
        <v>64</v>
      </c>
      <c r="C13" s="309"/>
      <c r="D13" s="309"/>
      <c r="E13" s="309"/>
      <c r="F13" s="309"/>
      <c r="G13" s="309"/>
      <c r="H13" s="309"/>
      <c r="I13" s="309"/>
      <c r="J13" s="50" t="s">
        <v>58</v>
      </c>
      <c r="K13" s="105"/>
      <c r="L13" s="80">
        <f>K13*0.2</f>
        <v>0</v>
      </c>
    </row>
    <row r="14" spans="1:12" ht="78.75" customHeight="1" x14ac:dyDescent="0.2">
      <c r="A14" s="314" t="s">
        <v>62</v>
      </c>
      <c r="B14" s="316" t="s">
        <v>65</v>
      </c>
      <c r="C14" s="317"/>
      <c r="D14" s="317"/>
      <c r="E14" s="317"/>
      <c r="F14" s="317"/>
      <c r="G14" s="317"/>
      <c r="H14" s="317"/>
      <c r="I14" s="317"/>
      <c r="J14" s="50" t="s">
        <v>75</v>
      </c>
      <c r="K14" s="105"/>
      <c r="L14" s="80">
        <f>K14*0.1</f>
        <v>0</v>
      </c>
    </row>
    <row r="15" spans="1:12" ht="85.5" customHeight="1" thickBot="1" x14ac:dyDescent="0.25">
      <c r="A15" s="318"/>
      <c r="B15" s="310" t="s">
        <v>73</v>
      </c>
      <c r="C15" s="311"/>
      <c r="D15" s="311"/>
      <c r="E15" s="311"/>
      <c r="F15" s="311"/>
      <c r="G15" s="311"/>
      <c r="H15" s="311"/>
      <c r="I15" s="311"/>
      <c r="J15" s="51" t="s">
        <v>70</v>
      </c>
      <c r="K15" s="106"/>
      <c r="L15" s="81">
        <f>K15*0.1</f>
        <v>0</v>
      </c>
    </row>
    <row r="16" spans="1:12" ht="99" customHeight="1" x14ac:dyDescent="0.2">
      <c r="A16" s="314" t="s">
        <v>63</v>
      </c>
      <c r="B16" s="312" t="s">
        <v>94</v>
      </c>
      <c r="C16" s="313"/>
      <c r="D16" s="313"/>
      <c r="E16" s="313"/>
      <c r="F16" s="313"/>
      <c r="G16" s="313"/>
      <c r="H16" s="313"/>
      <c r="I16" s="313"/>
      <c r="J16" s="50" t="s">
        <v>55</v>
      </c>
      <c r="K16" s="107"/>
      <c r="L16" s="223">
        <f>K16*0.3</f>
        <v>0</v>
      </c>
    </row>
    <row r="17" spans="1:12" ht="98.25" customHeight="1" x14ac:dyDescent="0.2">
      <c r="A17" s="315"/>
      <c r="B17" s="306" t="s">
        <v>67</v>
      </c>
      <c r="C17" s="307"/>
      <c r="D17" s="307"/>
      <c r="E17" s="307"/>
      <c r="F17" s="307"/>
      <c r="G17" s="307"/>
      <c r="H17" s="307"/>
      <c r="I17" s="307"/>
      <c r="J17" s="52" t="s">
        <v>76</v>
      </c>
      <c r="K17" s="108"/>
      <c r="L17" s="83">
        <f>K17*0.3</f>
        <v>0</v>
      </c>
    </row>
    <row r="18" spans="1:12" ht="18" customHeight="1" x14ac:dyDescent="0.2">
      <c r="L18" s="84">
        <f>SUM(L13:L17)</f>
        <v>0</v>
      </c>
    </row>
    <row r="19" spans="1:12" ht="7.5" customHeight="1" x14ac:dyDescent="0.2">
      <c r="L19" s="85"/>
    </row>
    <row r="20" spans="1:12" ht="18" customHeight="1" x14ac:dyDescent="0.2">
      <c r="B20" s="114" t="s">
        <v>20</v>
      </c>
      <c r="C20" s="62"/>
      <c r="D20" s="113"/>
      <c r="E20" s="113"/>
      <c r="F20" s="113"/>
      <c r="G20" s="113"/>
      <c r="H20" s="113"/>
      <c r="I20" s="113"/>
      <c r="J20" s="113"/>
      <c r="K20" s="113"/>
      <c r="L20" s="86"/>
    </row>
    <row r="21" spans="1:12" ht="13.5" customHeight="1" thickBot="1" x14ac:dyDescent="0.25">
      <c r="L21" s="85"/>
    </row>
    <row r="22" spans="1:12" ht="14.4" thickBot="1" x14ac:dyDescent="0.25">
      <c r="I22" s="33" t="s">
        <v>27</v>
      </c>
      <c r="J22" s="38"/>
      <c r="K22" s="38"/>
      <c r="L22" s="72">
        <f>SUM(L13:L17)-L20</f>
        <v>0</v>
      </c>
    </row>
    <row r="28" spans="1:12" s="101" customFormat="1" ht="12.75" customHeight="1" x14ac:dyDescent="0.2">
      <c r="A28" s="90" t="s">
        <v>14</v>
      </c>
      <c r="B28" s="129"/>
      <c r="C28" s="95"/>
      <c r="D28" s="91"/>
      <c r="E28" s="91"/>
      <c r="F28" s="130"/>
      <c r="H28" s="87" t="s">
        <v>10</v>
      </c>
      <c r="I28" s="87"/>
      <c r="J28" s="94"/>
      <c r="K28" s="131"/>
      <c r="L28" s="94"/>
    </row>
  </sheetData>
  <mergeCells count="14">
    <mergeCell ref="A16:A17"/>
    <mergeCell ref="B16:I16"/>
    <mergeCell ref="B17:I17"/>
    <mergeCell ref="A2:E2"/>
    <mergeCell ref="J3:K3"/>
    <mergeCell ref="C4:F4"/>
    <mergeCell ref="C5:F5"/>
    <mergeCell ref="I5:K5"/>
    <mergeCell ref="I7:K7"/>
    <mergeCell ref="I8:K8"/>
    <mergeCell ref="B13:I13"/>
    <mergeCell ref="A14:A15"/>
    <mergeCell ref="B14:I14"/>
    <mergeCell ref="B15:I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0C130F412EDB4EBF3E80DF6A9149FD" ma:contentTypeVersion="1" ma:contentTypeDescription="Create a new document." ma:contentTypeScope="" ma:versionID="cfaa3b10b9be17ef9f56bd19dc71004c">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0BD0D-8423-4FFE-92A4-D273D2078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6F9B768-A93D-4D4C-BBD7-D4CF83092D49}">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28A807C1-6DB8-4C6A-8DCB-8B5F61EFE2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Pas-de-Deux Horse Score</vt:lpstr>
      <vt:lpstr>Pas-de-Deux Comp</vt:lpstr>
      <vt:lpstr>Pas-de-Deux Free Tech 1star</vt:lpstr>
      <vt:lpstr>Pas-de-Deux Free Test 2 Juniors</vt:lpstr>
      <vt:lpstr>Pas-de-Deux Free Test 2 &amp; 3 sen</vt:lpstr>
      <vt:lpstr>Pas-de-Deux 1_starFree Artistic</vt:lpstr>
      <vt:lpstr>Pas-de-Deux 2_starFree Artistic</vt:lpstr>
      <vt:lpstr>Pas-de-Deux 3_starFree Artistic</vt:lpstr>
    </vt:vector>
  </TitlesOfParts>
  <Company>BEZ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Mišurcová</dc:creator>
  <cp:lastModifiedBy>Larissa Rossi</cp:lastModifiedBy>
  <cp:lastPrinted>2025-02-14T10:44:19Z</cp:lastPrinted>
  <dcterms:created xsi:type="dcterms:W3CDTF">2005-01-07T14:31:35Z</dcterms:created>
  <dcterms:modified xsi:type="dcterms:W3CDTF">2025-02-14T13:21:21Z</dcterms:modified>
</cp:coreProperties>
</file>