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DEVELOP\06_Challenges\Chall-V\Working Docs\Downloads\2025\2025_WCHA-V_Results_Sheets\"/>
    </mc:Choice>
  </mc:AlternateContent>
  <xr:revisionPtr revIDLastSave="0" documentId="13_ncr:1_{6E11CEEE-D062-4150-A934-B8D926AF524A}" xr6:coauthVersionLast="47" xr6:coauthVersionMax="47" xr10:uidLastSave="{00000000-0000-0000-0000-000000000000}"/>
  <bookViews>
    <workbookView xWindow="-108" yWindow="-108" windowWidth="23256" windowHeight="13896" firstSheet="1" activeTab="2" xr2:uid="{00000000-000D-0000-FFFF-FFFF00000000}"/>
  </bookViews>
  <sheets>
    <sheet name="Instructions" sheetId="2" r:id="rId1"/>
    <sheet name="Example" sheetId="3" r:id="rId2"/>
    <sheet name="Results Sheets Beginner" sheetId="6" r:id="rId3"/>
    <sheet name="Results Sheets Interm - Indiv" sheetId="11" r:id="rId4"/>
    <sheet name="Results Sheets Advanced - Indiv" sheetId="12" r:id="rId5"/>
    <sheet name="Results Sheets Interm - PDD" sheetId="9" r:id="rId6"/>
    <sheet name="Results Sheets Advanced - PDD" sheetId="13" r:id="rId7"/>
  </sheets>
  <definedNames>
    <definedName name="_xlnm._FilterDatabase" localSheetId="4" hidden="1">'Results Sheets Advanced - Indiv'!$C$11:$P$15</definedName>
    <definedName name="_xlnm._FilterDatabase" localSheetId="6" hidden="1">'Results Sheets Advanced - PDD'!$C$12:$P$17</definedName>
    <definedName name="_xlnm._FilterDatabase" localSheetId="2" hidden="1">'Results Sheets Beginner'!$C$11:$P$15</definedName>
    <definedName name="_xlnm._FilterDatabase" localSheetId="3" hidden="1">'Results Sheets Interm - Indiv'!$C$11:$P$15</definedName>
    <definedName name="_xlnm._FilterDatabase" localSheetId="5" hidden="1">'Results Sheets Interm - PDD'!$C$12:$P$17</definedName>
    <definedName name="_xlnm.Print_Titles" localSheetId="4">'Results Sheets Advanced - Indiv'!$1:$4</definedName>
    <definedName name="_xlnm.Print_Titles" localSheetId="6">'Results Sheets Advanced - PDD'!$1:$4</definedName>
    <definedName name="_xlnm.Print_Titles" localSheetId="2">'Results Sheets Beginner'!$1:$4</definedName>
    <definedName name="_xlnm.Print_Titles" localSheetId="3">'Results Sheets Interm - Indiv'!$1:$4</definedName>
    <definedName name="_xlnm.Print_Titles" localSheetId="5">'Results Sheets Interm - PDD'!$1:$4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3" l="1"/>
  <c r="N36" i="13"/>
  <c r="I36" i="13"/>
  <c r="N33" i="13"/>
  <c r="I33" i="13"/>
  <c r="P33" i="13" s="1"/>
  <c r="N30" i="13"/>
  <c r="I30" i="13"/>
  <c r="P30" i="13" s="1"/>
  <c r="P27" i="13"/>
  <c r="N27" i="13"/>
  <c r="I27" i="13"/>
  <c r="N24" i="13"/>
  <c r="I24" i="13"/>
  <c r="P24" i="13" s="1"/>
  <c r="A24" i="13" s="1"/>
  <c r="N21" i="13"/>
  <c r="I21" i="13"/>
  <c r="P21" i="13" s="1"/>
  <c r="P18" i="13"/>
  <c r="N18" i="13"/>
  <c r="I18" i="13"/>
  <c r="L16" i="13"/>
  <c r="N14" i="13"/>
  <c r="I14" i="13"/>
  <c r="P14" i="13" s="1"/>
  <c r="N34" i="12"/>
  <c r="I34" i="12"/>
  <c r="P34" i="12" s="1"/>
  <c r="N32" i="12"/>
  <c r="I32" i="12"/>
  <c r="P32" i="12" s="1"/>
  <c r="A32" i="12" s="1"/>
  <c r="N30" i="12"/>
  <c r="I30" i="12"/>
  <c r="P30" i="12" s="1"/>
  <c r="N28" i="12"/>
  <c r="I28" i="12"/>
  <c r="P28" i="12" s="1"/>
  <c r="N26" i="12"/>
  <c r="I26" i="12"/>
  <c r="P26" i="12" s="1"/>
  <c r="N24" i="12"/>
  <c r="I24" i="12"/>
  <c r="P24" i="12" s="1"/>
  <c r="N22" i="12"/>
  <c r="I22" i="12"/>
  <c r="P22" i="12" s="1"/>
  <c r="N20" i="12"/>
  <c r="I20" i="12"/>
  <c r="P20" i="12" s="1"/>
  <c r="N18" i="12"/>
  <c r="I18" i="12"/>
  <c r="P18" i="12" s="1"/>
  <c r="N16" i="12"/>
  <c r="I16" i="12"/>
  <c r="P16" i="12" s="1"/>
  <c r="L14" i="12"/>
  <c r="N13" i="12"/>
  <c r="I13" i="12"/>
  <c r="P13" i="12" s="1"/>
  <c r="P34" i="11"/>
  <c r="N34" i="11"/>
  <c r="I34" i="11"/>
  <c r="N32" i="11"/>
  <c r="I32" i="11"/>
  <c r="P32" i="11" s="1"/>
  <c r="N30" i="11"/>
  <c r="I30" i="11"/>
  <c r="P30" i="11" s="1"/>
  <c r="P28" i="11"/>
  <c r="N28" i="11"/>
  <c r="I28" i="11"/>
  <c r="N26" i="11"/>
  <c r="I26" i="11"/>
  <c r="P26" i="11" s="1"/>
  <c r="A26" i="11" s="1"/>
  <c r="N24" i="11"/>
  <c r="I24" i="11"/>
  <c r="P24" i="11" s="1"/>
  <c r="P22" i="11"/>
  <c r="N22" i="11"/>
  <c r="I22" i="11"/>
  <c r="N20" i="11"/>
  <c r="I20" i="11"/>
  <c r="P20" i="11" s="1"/>
  <c r="N18" i="11"/>
  <c r="I18" i="11"/>
  <c r="P18" i="11" s="1"/>
  <c r="P16" i="11"/>
  <c r="A16" i="11" s="1"/>
  <c r="N16" i="11"/>
  <c r="I16" i="11"/>
  <c r="L14" i="11"/>
  <c r="N13" i="11"/>
  <c r="I13" i="11"/>
  <c r="P13" i="11" s="1"/>
  <c r="N36" i="9"/>
  <c r="I36" i="9"/>
  <c r="P36" i="9" s="1"/>
  <c r="N33" i="9"/>
  <c r="I33" i="9"/>
  <c r="P33" i="9" s="1"/>
  <c r="N30" i="9"/>
  <c r="I30" i="9"/>
  <c r="P30" i="9" s="1"/>
  <c r="N27" i="9"/>
  <c r="I27" i="9"/>
  <c r="P27" i="9" s="1"/>
  <c r="N24" i="9"/>
  <c r="I24" i="9"/>
  <c r="N21" i="9"/>
  <c r="I21" i="9"/>
  <c r="P21" i="9" s="1"/>
  <c r="N18" i="9"/>
  <c r="I18" i="9"/>
  <c r="P18" i="9" s="1"/>
  <c r="L16" i="9"/>
  <c r="N14" i="9"/>
  <c r="I14" i="9"/>
  <c r="A27" i="13" l="1"/>
  <c r="A18" i="13"/>
  <c r="A30" i="13"/>
  <c r="A33" i="13"/>
  <c r="A21" i="13"/>
  <c r="A36" i="13"/>
  <c r="P24" i="9"/>
  <c r="A18" i="9" s="1"/>
  <c r="A20" i="12"/>
  <c r="A22" i="12"/>
  <c r="A34" i="12"/>
  <c r="A24" i="12"/>
  <c r="A26" i="12"/>
  <c r="A16" i="12"/>
  <c r="A28" i="12"/>
  <c r="A18" i="12"/>
  <c r="A30" i="12"/>
  <c r="A18" i="11"/>
  <c r="A20" i="11"/>
  <c r="A30" i="11"/>
  <c r="A28" i="11"/>
  <c r="A32" i="11"/>
  <c r="A22" i="11"/>
  <c r="A24" i="11"/>
  <c r="A34" i="11"/>
  <c r="P14" i="9"/>
  <c r="A36" i="9" l="1"/>
  <c r="A24" i="9"/>
  <c r="A21" i="9"/>
  <c r="A33" i="9"/>
  <c r="A30" i="9"/>
  <c r="A27" i="9"/>
  <c r="N34" i="6"/>
  <c r="P34" i="6" s="1"/>
  <c r="N32" i="6"/>
  <c r="N30" i="6"/>
  <c r="N28" i="6"/>
  <c r="N26" i="6"/>
  <c r="N24" i="6"/>
  <c r="N22" i="6"/>
  <c r="N20" i="6"/>
  <c r="N18" i="6"/>
  <c r="N16" i="6"/>
  <c r="I34" i="6"/>
  <c r="I32" i="6"/>
  <c r="I30" i="6"/>
  <c r="I28" i="6"/>
  <c r="I26" i="6"/>
  <c r="I24" i="6"/>
  <c r="I22" i="6"/>
  <c r="I20" i="6"/>
  <c r="I18" i="6"/>
  <c r="I16" i="6"/>
  <c r="N13" i="6"/>
  <c r="P26" i="6" l="1"/>
  <c r="P30" i="6"/>
  <c r="P20" i="6"/>
  <c r="P24" i="6"/>
  <c r="P32" i="6"/>
  <c r="P28" i="6"/>
  <c r="P22" i="6"/>
  <c r="P18" i="6"/>
  <c r="P16" i="6"/>
  <c r="A22" i="6" l="1"/>
  <c r="A28" i="6"/>
  <c r="A24" i="6"/>
  <c r="A26" i="6"/>
  <c r="A32" i="6"/>
  <c r="A20" i="6"/>
  <c r="A34" i="6"/>
  <c r="A30" i="6"/>
  <c r="A18" i="6"/>
  <c r="A16" i="6"/>
  <c r="L14" i="6"/>
  <c r="I13" i="6"/>
  <c r="P13" i="6" s="1"/>
  <c r="I2" i="3" l="1"/>
</calcChain>
</file>

<file path=xl/sharedStrings.xml><?xml version="1.0" encoding="utf-8"?>
<sst xmlns="http://schemas.openxmlformats.org/spreadsheetml/2006/main" count="186" uniqueCount="69">
  <si>
    <t>eventCoupleId</t>
  </si>
  <si>
    <t>athleteUid</t>
  </si>
  <si>
    <t>gender</t>
  </si>
  <si>
    <t>firstname</t>
  </si>
  <si>
    <t>lastname</t>
  </si>
  <si>
    <t>horseUid</t>
  </si>
  <si>
    <t>horseName</t>
  </si>
  <si>
    <t>status</t>
  </si>
  <si>
    <t>position</t>
  </si>
  <si>
    <t>prize</t>
  </si>
  <si>
    <t>declared</t>
  </si>
  <si>
    <t>RT</t>
  </si>
  <si>
    <t>DQ</t>
  </si>
  <si>
    <t>WD</t>
  </si>
  <si>
    <t>RK</t>
  </si>
  <si>
    <t>You will find an example in the "Example" tab</t>
  </si>
  <si>
    <t>Ranked</t>
  </si>
  <si>
    <t>Retired</t>
  </si>
  <si>
    <t>Eliminated</t>
  </si>
  <si>
    <t>Withdrawn</t>
  </si>
  <si>
    <t>Once completed, please save the "Results sheet" tab as a CSV file (comma or semi-colon separated)</t>
  </si>
  <si>
    <t>Allowed statuses</t>
  </si>
  <si>
    <t>Results import sheet</t>
  </si>
  <si>
    <t>Judge marks are rounded to the first decimal, the overall percentage is rounded to the third decimal.</t>
  </si>
  <si>
    <t>percentage</t>
  </si>
  <si>
    <t>judgeC</t>
  </si>
  <si>
    <t>judgeE</t>
  </si>
  <si>
    <t>P00003451</t>
  </si>
  <si>
    <t>M</t>
  </si>
  <si>
    <r>
      <t xml:space="preserve">Please fill out the columns in the "Results sheet" tab  </t>
    </r>
    <r>
      <rPr>
        <b/>
        <i/>
        <sz val="11"/>
        <color theme="0" tint="-0.34998626667073579"/>
        <rFont val="Calibri"/>
        <family val="2"/>
        <scheme val="minor"/>
      </rPr>
      <t>- you can use the "Entries" download file for UID references</t>
    </r>
  </si>
  <si>
    <t>COUNTRY:</t>
  </si>
  <si>
    <t>INDIVIDUAL CLASSIFICATION</t>
  </si>
  <si>
    <t>Final Placing</t>
  </si>
  <si>
    <t>Name of Horse</t>
  </si>
  <si>
    <t>Signature of Judges :</t>
  </si>
  <si>
    <r>
      <t>NOTE</t>
    </r>
    <r>
      <rPr>
        <sz val="10"/>
        <color indexed="14"/>
        <rFont val="Verdana"/>
        <family val="2"/>
      </rPr>
      <t>:</t>
    </r>
    <r>
      <rPr>
        <sz val="10"/>
        <rFont val="Verdana"/>
        <family val="2"/>
      </rPr>
      <t xml:space="preserve"> To be returned after the event by e-mail in Excel format to Andreina Wipraechtiger FEI Solidarity Dept. (andreina.wipraechtiger@fei.org).</t>
    </r>
  </si>
  <si>
    <t>DATES:</t>
  </si>
  <si>
    <t>FEI Dressage World Challenge</t>
  </si>
  <si>
    <t>Example:</t>
  </si>
  <si>
    <t>Emma Thomson</t>
  </si>
  <si>
    <t>SIN</t>
  </si>
  <si>
    <t>Firefly</t>
  </si>
  <si>
    <t>Jane</t>
  </si>
  <si>
    <t>Doe</t>
  </si>
  <si>
    <t>JUDGE C (Ground Jury Member):</t>
  </si>
  <si>
    <t>JUDGE A (President of the Jury):</t>
  </si>
  <si>
    <t>FEI CHALLENGE I - BEGINNER</t>
  </si>
  <si>
    <t>Name of Vaulter</t>
  </si>
  <si>
    <t>Name of Lunger</t>
  </si>
  <si>
    <t>Compulsory Test</t>
  </si>
  <si>
    <t>Horse Score</t>
  </si>
  <si>
    <t>Exercises Score</t>
  </si>
  <si>
    <t>Free Test</t>
  </si>
  <si>
    <t>Artistic Score</t>
  </si>
  <si>
    <t>Test Score</t>
  </si>
  <si>
    <t>Tech. Score</t>
  </si>
  <si>
    <t>FINAL SCORE</t>
  </si>
  <si>
    <t>NF</t>
  </si>
  <si>
    <t>John Doe</t>
  </si>
  <si>
    <t>Mister X</t>
  </si>
  <si>
    <t>FEI CHALLENGE II - INTERMEDIATE</t>
  </si>
  <si>
    <t>FEI CHALLENGE III - ADVANCED</t>
  </si>
  <si>
    <t>PAS-DE-DEUX CLASSIFICATION</t>
  </si>
  <si>
    <t>Name of Vaulter 1</t>
  </si>
  <si>
    <t>Name of Vaulter 2</t>
  </si>
  <si>
    <t>Jane Doe</t>
  </si>
  <si>
    <t>Disqualified</t>
  </si>
  <si>
    <t>EL</t>
  </si>
  <si>
    <t>2025 SEASON RESULT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</si>
</sst>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i/>
      <sz val="8"/>
      <name val="Verdana"/>
      <family val="2"/>
    </font>
    <font>
      <b/>
      <sz val="10"/>
      <color indexed="14"/>
      <name val="Verdana"/>
      <family val="2"/>
    </font>
    <font>
      <sz val="10"/>
      <color indexed="14"/>
      <name val="Verdana"/>
      <family val="2"/>
    </font>
    <font>
      <b/>
      <sz val="11"/>
      <name val="Gotham Book"/>
      <family val="3"/>
    </font>
    <font>
      <sz val="11"/>
      <name val="Gotham Book"/>
      <family val="3"/>
    </font>
    <font>
      <sz val="10"/>
      <name val="Gotham Book"/>
      <family val="3"/>
    </font>
    <font>
      <b/>
      <sz val="12"/>
      <name val="Gotham Book"/>
      <family val="3"/>
    </font>
    <font>
      <b/>
      <sz val="10"/>
      <name val="Gotham Book"/>
      <family val="3"/>
    </font>
    <font>
      <sz val="12"/>
      <name val="Gotham Book"/>
      <family val="3"/>
    </font>
    <font>
      <b/>
      <sz val="11"/>
      <name val="Gotham Bold"/>
      <family val="3"/>
    </font>
    <font>
      <b/>
      <sz val="12"/>
      <name val="Gotham Bold"/>
      <family val="3"/>
    </font>
    <font>
      <b/>
      <sz val="11"/>
      <color rgb="FF7C878E"/>
      <name val="Gotham Bold"/>
      <family val="3"/>
    </font>
    <font>
      <b/>
      <sz val="10"/>
      <color rgb="FF7C878E"/>
      <name val="Gotham Bold"/>
      <family val="3"/>
    </font>
    <font>
      <sz val="10"/>
      <color rgb="FF7C878E"/>
      <name val="Gotham Book"/>
      <family val="3"/>
    </font>
    <font>
      <b/>
      <sz val="22"/>
      <color rgb="FF7C878E"/>
      <name val="FEI Bold"/>
      <family val="3"/>
    </font>
    <font>
      <b/>
      <sz val="16"/>
      <color theme="0"/>
      <name val="FEI Bold"/>
      <family val="3"/>
    </font>
    <font>
      <i/>
      <sz val="8"/>
      <color indexed="55"/>
      <name val="Verdana"/>
      <family val="2"/>
    </font>
    <font>
      <i/>
      <sz val="8"/>
      <color theme="0" tint="-0.34998626667073579"/>
      <name val="Verdana"/>
      <family val="2"/>
    </font>
    <font>
      <b/>
      <sz val="9"/>
      <name val="Verdana"/>
      <family val="2"/>
    </font>
    <font>
      <b/>
      <sz val="22"/>
      <color rgb="FF2CD4C3"/>
      <name val="FEI Bold"/>
      <family val="3"/>
    </font>
    <font>
      <b/>
      <sz val="12"/>
      <color rgb="FF2CD4C3"/>
      <name val="Gotham Bold"/>
      <family val="3"/>
    </font>
    <font>
      <sz val="10"/>
      <color rgb="FF2CD4C3"/>
      <name val="Gotham Book"/>
      <family val="3"/>
    </font>
    <font>
      <b/>
      <i/>
      <sz val="8"/>
      <color theme="0" tint="-0.34998626667073579"/>
      <name val="Verdana"/>
      <family val="2"/>
    </font>
    <font>
      <i/>
      <sz val="8"/>
      <color rgb="FF969696"/>
      <name val="Verdana"/>
      <family val="2"/>
    </font>
    <font>
      <b/>
      <sz val="10"/>
      <color theme="0"/>
      <name val="Verdana"/>
      <family val="2"/>
    </font>
    <font>
      <b/>
      <sz val="11"/>
      <name val="Verdana"/>
      <family val="2"/>
    </font>
    <font>
      <b/>
      <sz val="20"/>
      <color rgb="FF2CD4C3"/>
      <name val="FEI Bold"/>
      <family val="3"/>
    </font>
    <font>
      <b/>
      <sz val="20"/>
      <color rgb="FF7C878E"/>
      <name val="FEI Bold"/>
      <family val="3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2CD4C3"/>
        <bgColor indexed="64"/>
      </patternFill>
    </fill>
    <fill>
      <patternFill patternType="solid">
        <fgColor rgb="FF660066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66006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660066"/>
      </left>
      <right style="thin">
        <color indexed="64"/>
      </right>
      <top style="thin">
        <color indexed="64"/>
      </top>
      <bottom/>
      <diagonal/>
    </border>
    <border>
      <left style="thick">
        <color rgb="FF660066"/>
      </left>
      <right style="thin">
        <color indexed="64"/>
      </right>
      <top/>
      <bottom style="thin">
        <color indexed="64"/>
      </bottom>
      <diagonal/>
    </border>
    <border>
      <left style="thick">
        <color rgb="FF660066"/>
      </left>
      <right style="thick">
        <color rgb="FF660066"/>
      </right>
      <top style="thin">
        <color indexed="64"/>
      </top>
      <bottom/>
      <diagonal/>
    </border>
    <border>
      <left style="thick">
        <color rgb="FF660066"/>
      </left>
      <right style="thick">
        <color rgb="FF66006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660066"/>
      </left>
      <right style="thin">
        <color indexed="64"/>
      </right>
      <top/>
      <bottom/>
      <diagonal/>
    </border>
    <border>
      <left style="thick">
        <color rgb="FF660066"/>
      </left>
      <right style="thick">
        <color rgb="FF660066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52">
    <xf numFmtId="0" fontId="0" fillId="0" borderId="0" xfId="0"/>
    <xf numFmtId="0" fontId="16" fillId="0" borderId="0" xfId="0" applyFont="1"/>
    <xf numFmtId="0" fontId="0" fillId="33" borderId="0" xfId="0" applyFill="1"/>
    <xf numFmtId="0" fontId="0" fillId="0" borderId="0" xfId="0" applyAlignment="1">
      <alignment horizontal="left"/>
    </xf>
    <xf numFmtId="0" fontId="20" fillId="0" borderId="0" xfId="42" applyFont="1" applyAlignment="1">
      <alignment horizontal="center"/>
    </xf>
    <xf numFmtId="0" fontId="20" fillId="0" borderId="0" xfId="42" applyFont="1"/>
    <xf numFmtId="0" fontId="22" fillId="0" borderId="0" xfId="42" applyFont="1"/>
    <xf numFmtId="0" fontId="20" fillId="0" borderId="0" xfId="42" applyFont="1" applyAlignment="1"/>
    <xf numFmtId="0" fontId="21" fillId="0" borderId="0" xfId="42" applyFont="1"/>
    <xf numFmtId="0" fontId="23" fillId="0" borderId="0" xfId="42" applyFont="1" applyAlignment="1"/>
    <xf numFmtId="0" fontId="20" fillId="0" borderId="0" xfId="42" applyFont="1" applyBorder="1" applyAlignment="1">
      <alignment vertical="center"/>
    </xf>
    <xf numFmtId="0" fontId="22" fillId="0" borderId="0" xfId="42" applyFont="1" applyAlignment="1">
      <alignment vertical="center"/>
    </xf>
    <xf numFmtId="165" fontId="0" fillId="0" borderId="0" xfId="0" applyNumberFormat="1"/>
    <xf numFmtId="164" fontId="0" fillId="0" borderId="0" xfId="0" applyNumberFormat="1"/>
    <xf numFmtId="0" fontId="20" fillId="0" borderId="17" xfId="42" applyFont="1" applyFill="1" applyBorder="1" applyAlignment="1" applyProtection="1">
      <alignment vertical="center"/>
      <protection locked="0"/>
    </xf>
    <xf numFmtId="0" fontId="20" fillId="0" borderId="18" xfId="42" applyFont="1" applyFill="1" applyBorder="1" applyAlignment="1" applyProtection="1">
      <alignment horizontal="left" vertical="center"/>
      <protection locked="0"/>
    </xf>
    <xf numFmtId="0" fontId="20" fillId="0" borderId="10" xfId="42" applyFont="1" applyBorder="1" applyProtection="1">
      <protection locked="0"/>
    </xf>
    <xf numFmtId="0" fontId="49" fillId="0" borderId="0" xfId="42" applyFont="1" applyProtection="1">
      <protection locked="0"/>
    </xf>
    <xf numFmtId="0" fontId="20" fillId="0" borderId="31" xfId="42" applyFont="1" applyFill="1" applyBorder="1" applyAlignment="1" applyProtection="1">
      <alignment vertical="center"/>
      <protection locked="0"/>
    </xf>
    <xf numFmtId="0" fontId="20" fillId="0" borderId="27" xfId="42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39" fillId="34" borderId="0" xfId="18" applyFont="1" applyFill="1" applyAlignment="1">
      <alignment horizontal="center"/>
    </xf>
    <xf numFmtId="164" fontId="20" fillId="0" borderId="15" xfId="42" applyNumberFormat="1" applyFont="1" applyBorder="1" applyAlignment="1" applyProtection="1">
      <alignment horizontal="center" vertical="center"/>
      <protection locked="0"/>
    </xf>
    <xf numFmtId="164" fontId="20" fillId="0" borderId="16" xfId="42" applyNumberFormat="1" applyFont="1" applyBorder="1" applyAlignment="1" applyProtection="1">
      <alignment horizontal="center" vertical="center"/>
      <protection locked="0"/>
    </xf>
    <xf numFmtId="0" fontId="20" fillId="0" borderId="15" xfId="42" applyFont="1" applyFill="1" applyBorder="1" applyAlignment="1" applyProtection="1">
      <alignment horizontal="center" vertical="center"/>
      <protection locked="0"/>
    </xf>
    <xf numFmtId="0" fontId="20" fillId="0" borderId="16" xfId="42" applyFont="1" applyFill="1" applyBorder="1" applyAlignment="1" applyProtection="1">
      <alignment horizontal="center" vertical="center"/>
      <protection locked="0"/>
    </xf>
    <xf numFmtId="164" fontId="20" fillId="0" borderId="21" xfId="42" applyNumberFormat="1" applyFont="1" applyBorder="1" applyAlignment="1" applyProtection="1">
      <alignment horizontal="center" vertical="center"/>
      <protection locked="0"/>
    </xf>
    <xf numFmtId="164" fontId="20" fillId="0" borderId="22" xfId="42" applyNumberFormat="1" applyFont="1" applyBorder="1" applyAlignment="1" applyProtection="1">
      <alignment horizontal="center" vertical="center"/>
      <protection locked="0"/>
    </xf>
    <xf numFmtId="0" fontId="49" fillId="0" borderId="0" xfId="42" applyFont="1" applyBorder="1" applyAlignment="1" applyProtection="1">
      <alignment horizontal="left"/>
      <protection locked="0"/>
    </xf>
    <xf numFmtId="164" fontId="20" fillId="0" borderId="14" xfId="42" applyNumberFormat="1" applyFont="1" applyBorder="1" applyAlignment="1" applyProtection="1">
      <alignment horizontal="center" vertical="center"/>
      <protection locked="0"/>
    </xf>
    <xf numFmtId="164" fontId="20" fillId="0" borderId="27" xfId="42" applyNumberFormat="1" applyFont="1" applyBorder="1" applyAlignment="1" applyProtection="1">
      <alignment horizontal="center" vertical="center"/>
      <protection locked="0"/>
    </xf>
    <xf numFmtId="0" fontId="20" fillId="0" borderId="27" xfId="42" applyFont="1" applyFill="1" applyBorder="1" applyAlignment="1" applyProtection="1">
      <alignment horizontal="center" vertical="center"/>
      <protection locked="0"/>
    </xf>
    <xf numFmtId="0" fontId="28" fillId="0" borderId="0" xfId="42" applyFont="1" applyBorder="1" applyAlignment="1" applyProtection="1">
      <alignment horizontal="center"/>
      <protection locked="0"/>
    </xf>
    <xf numFmtId="0" fontId="29" fillId="0" borderId="0" xfId="42" applyFont="1" applyBorder="1" applyAlignment="1" applyProtection="1">
      <alignment horizontal="center"/>
      <protection locked="0"/>
    </xf>
    <xf numFmtId="0" fontId="29" fillId="0" borderId="10" xfId="42" applyFont="1" applyBorder="1" applyAlignment="1" applyProtection="1">
      <alignment horizontal="center"/>
      <protection locked="0"/>
    </xf>
    <xf numFmtId="0" fontId="43" fillId="0" borderId="0" xfId="42" applyFont="1" applyAlignment="1" applyProtection="1">
      <alignment horizontal="center"/>
    </xf>
    <xf numFmtId="0" fontId="38" fillId="0" borderId="0" xfId="42" applyFont="1" applyAlignment="1" applyProtection="1">
      <alignment horizontal="center"/>
    </xf>
    <xf numFmtId="0" fontId="33" fillId="0" borderId="0" xfId="42" applyFont="1" applyProtection="1"/>
    <xf numFmtId="0" fontId="27" fillId="0" borderId="0" xfId="42" applyFont="1" applyProtection="1"/>
    <xf numFmtId="0" fontId="28" fillId="0" borderId="0" xfId="42" applyFont="1" applyBorder="1" applyProtection="1"/>
    <xf numFmtId="0" fontId="28" fillId="0" borderId="0" xfId="42" applyFont="1" applyProtection="1"/>
    <xf numFmtId="0" fontId="35" fillId="0" borderId="0" xfId="42" applyFont="1" applyBorder="1" applyAlignment="1" applyProtection="1"/>
    <xf numFmtId="0" fontId="36" fillId="0" borderId="0" xfId="42" applyFont="1" applyBorder="1" applyAlignment="1" applyProtection="1"/>
    <xf numFmtId="0" fontId="28" fillId="0" borderId="0" xfId="42" applyFont="1" applyAlignment="1" applyProtection="1">
      <alignment horizontal="center"/>
    </xf>
    <xf numFmtId="0" fontId="28" fillId="0" borderId="0" xfId="42" applyFont="1" applyAlignment="1" applyProtection="1"/>
    <xf numFmtId="0" fontId="34" fillId="0" borderId="0" xfId="42" applyFont="1" applyAlignment="1" applyProtection="1">
      <alignment horizontal="left"/>
    </xf>
    <xf numFmtId="0" fontId="30" fillId="0" borderId="0" xfId="42" applyFont="1" applyAlignment="1" applyProtection="1">
      <alignment horizontal="left"/>
    </xf>
    <xf numFmtId="0" fontId="31" fillId="0" borderId="0" xfId="42" applyFont="1" applyAlignment="1" applyProtection="1">
      <alignment horizontal="right"/>
    </xf>
    <xf numFmtId="0" fontId="44" fillId="0" borderId="0" xfId="42" applyFont="1" applyAlignment="1" applyProtection="1">
      <alignment horizontal="right"/>
    </xf>
    <xf numFmtId="0" fontId="37" fillId="0" borderId="0" xfId="42" applyFont="1" applyBorder="1" applyProtection="1"/>
    <xf numFmtId="0" fontId="44" fillId="0" borderId="0" xfId="42" applyFont="1" applyAlignment="1" applyProtection="1">
      <alignment horizontal="left"/>
    </xf>
    <xf numFmtId="0" fontId="20" fillId="0" borderId="0" xfId="42" applyFont="1" applyProtection="1"/>
    <xf numFmtId="0" fontId="45" fillId="0" borderId="0" xfId="42" applyFont="1" applyProtection="1"/>
    <xf numFmtId="0" fontId="29" fillId="0" borderId="0" xfId="42" applyFont="1" applyProtection="1"/>
    <xf numFmtId="0" fontId="29" fillId="0" borderId="0" xfId="42" applyFont="1" applyAlignment="1" applyProtection="1"/>
    <xf numFmtId="0" fontId="32" fillId="0" borderId="11" xfId="42" applyFont="1" applyBorder="1" applyAlignment="1" applyProtection="1">
      <alignment horizontal="center"/>
    </xf>
    <xf numFmtId="0" fontId="29" fillId="0" borderId="11" xfId="42" applyFont="1" applyBorder="1" applyProtection="1"/>
    <xf numFmtId="0" fontId="29" fillId="0" borderId="11" xfId="42" applyFont="1" applyBorder="1" applyAlignment="1" applyProtection="1"/>
    <xf numFmtId="0" fontId="32" fillId="0" borderId="0" xfId="42" applyFont="1" applyProtection="1"/>
    <xf numFmtId="0" fontId="27" fillId="0" borderId="0" xfId="42" applyFont="1" applyAlignment="1" applyProtection="1">
      <alignment horizontal="right"/>
    </xf>
    <xf numFmtId="0" fontId="22" fillId="0" borderId="0" xfId="42" applyFont="1" applyProtection="1"/>
    <xf numFmtId="0" fontId="27" fillId="0" borderId="0" xfId="42" applyFont="1" applyBorder="1" applyAlignment="1" applyProtection="1">
      <alignment horizontal="right"/>
    </xf>
    <xf numFmtId="0" fontId="29" fillId="0" borderId="0" xfId="42" applyFont="1" applyBorder="1" applyAlignment="1" applyProtection="1"/>
    <xf numFmtId="0" fontId="31" fillId="0" borderId="0" xfId="42" applyFont="1" applyProtection="1"/>
    <xf numFmtId="0" fontId="34" fillId="0" borderId="0" xfId="42" applyFont="1" applyAlignment="1" applyProtection="1"/>
    <xf numFmtId="0" fontId="30" fillId="0" borderId="0" xfId="42" applyFont="1" applyAlignment="1" applyProtection="1"/>
    <xf numFmtId="0" fontId="32" fillId="0" borderId="0" xfId="42" applyFont="1" applyAlignment="1" applyProtection="1"/>
    <xf numFmtId="0" fontId="27" fillId="0" borderId="0" xfId="42" applyFont="1" applyAlignment="1" applyProtection="1"/>
    <xf numFmtId="0" fontId="20" fillId="0" borderId="0" xfId="42" applyFont="1" applyBorder="1" applyAlignment="1" applyProtection="1">
      <alignment horizontal="center"/>
    </xf>
    <xf numFmtId="0" fontId="20" fillId="0" borderId="0" xfId="42" applyFont="1" applyAlignment="1" applyProtection="1"/>
    <xf numFmtId="2" fontId="23" fillId="35" borderId="13" xfId="42" applyNumberFormat="1" applyFont="1" applyFill="1" applyBorder="1" applyAlignment="1" applyProtection="1">
      <alignment horizontal="center" vertical="center" wrapText="1"/>
    </xf>
    <xf numFmtId="2" fontId="23" fillId="35" borderId="17" xfId="42" applyNumberFormat="1" applyFont="1" applyFill="1" applyBorder="1" applyAlignment="1" applyProtection="1">
      <alignment horizontal="left" vertical="center"/>
    </xf>
    <xf numFmtId="2" fontId="23" fillId="35" borderId="15" xfId="42" applyNumberFormat="1" applyFont="1" applyFill="1" applyBorder="1" applyAlignment="1" applyProtection="1">
      <alignment horizontal="center" vertical="center"/>
    </xf>
    <xf numFmtId="0" fontId="20" fillId="0" borderId="14" xfId="42" applyFont="1" applyBorder="1" applyAlignment="1" applyProtection="1">
      <alignment horizontal="center"/>
    </xf>
    <xf numFmtId="0" fontId="48" fillId="36" borderId="13" xfId="42" applyFont="1" applyFill="1" applyBorder="1" applyAlignment="1" applyProtection="1">
      <alignment horizontal="center" vertical="center"/>
    </xf>
    <xf numFmtId="0" fontId="20" fillId="0" borderId="0" xfId="42" applyFont="1" applyBorder="1" applyAlignment="1" applyProtection="1"/>
    <xf numFmtId="2" fontId="48" fillId="36" borderId="15" xfId="42" applyNumberFormat="1" applyFont="1" applyFill="1" applyBorder="1" applyAlignment="1" applyProtection="1">
      <alignment horizontal="center" vertical="center" wrapText="1"/>
    </xf>
    <xf numFmtId="2" fontId="23" fillId="0" borderId="0" xfId="42" applyNumberFormat="1" applyFont="1" applyFill="1" applyBorder="1" applyAlignment="1" applyProtection="1">
      <alignment horizontal="center" textRotation="90" wrapText="1"/>
    </xf>
    <xf numFmtId="2" fontId="23" fillId="35" borderId="18" xfId="42" applyNumberFormat="1" applyFont="1" applyFill="1" applyBorder="1" applyAlignment="1" applyProtection="1">
      <alignment horizontal="left" vertical="center"/>
    </xf>
    <xf numFmtId="2" fontId="23" fillId="35" borderId="16" xfId="42" applyNumberFormat="1" applyFont="1" applyFill="1" applyBorder="1" applyAlignment="1" applyProtection="1">
      <alignment horizontal="center" vertical="center"/>
    </xf>
    <xf numFmtId="2" fontId="42" fillId="35" borderId="13" xfId="42" applyNumberFormat="1" applyFont="1" applyFill="1" applyBorder="1" applyAlignment="1" applyProtection="1">
      <alignment horizontal="center" vertical="center" wrapText="1"/>
    </xf>
    <xf numFmtId="2" fontId="42" fillId="35" borderId="19" xfId="42" applyNumberFormat="1" applyFont="1" applyFill="1" applyBorder="1" applyAlignment="1" applyProtection="1">
      <alignment horizontal="center" vertical="center" wrapText="1"/>
    </xf>
    <xf numFmtId="2" fontId="42" fillId="35" borderId="20" xfId="42" applyNumberFormat="1" applyFont="1" applyFill="1" applyBorder="1" applyAlignment="1" applyProtection="1">
      <alignment horizontal="center" vertical="center" wrapText="1"/>
    </xf>
    <xf numFmtId="2" fontId="48" fillId="36" borderId="16" xfId="42" applyNumberFormat="1" applyFont="1" applyFill="1" applyBorder="1" applyAlignment="1" applyProtection="1">
      <alignment horizontal="center" vertical="center" wrapText="1"/>
    </xf>
    <xf numFmtId="0" fontId="41" fillId="0" borderId="12" xfId="42" applyFont="1" applyBorder="1" applyAlignment="1" applyProtection="1">
      <alignment vertical="center"/>
    </xf>
    <xf numFmtId="0" fontId="20" fillId="0" borderId="0" xfId="42" applyFont="1" applyBorder="1" applyAlignment="1" applyProtection="1">
      <alignment vertical="center"/>
    </xf>
    <xf numFmtId="0" fontId="24" fillId="0" borderId="12" xfId="42" applyFont="1" applyFill="1" applyBorder="1" applyAlignment="1" applyProtection="1">
      <alignment vertical="center"/>
    </xf>
    <xf numFmtId="0" fontId="24" fillId="0" borderId="0" xfId="42" applyNumberFormat="1" applyFont="1" applyFill="1" applyBorder="1" applyAlignment="1" applyProtection="1">
      <alignment horizontal="center" vertical="center"/>
    </xf>
    <xf numFmtId="0" fontId="24" fillId="0" borderId="11" xfId="42" applyFont="1" applyFill="1" applyBorder="1" applyAlignment="1" applyProtection="1">
      <alignment horizontal="center" vertical="center"/>
    </xf>
    <xf numFmtId="0" fontId="24" fillId="0" borderId="0" xfId="42" applyFont="1" applyFill="1" applyBorder="1" applyAlignment="1" applyProtection="1">
      <alignment horizontal="center" vertical="center"/>
    </xf>
    <xf numFmtId="2" fontId="24" fillId="0" borderId="11" xfId="42" applyNumberFormat="1" applyFont="1" applyFill="1" applyBorder="1" applyAlignment="1" applyProtection="1">
      <alignment horizontal="center" vertical="center"/>
    </xf>
    <xf numFmtId="2" fontId="24" fillId="0" borderId="11" xfId="42" applyNumberFormat="1" applyFont="1" applyFill="1" applyBorder="1" applyAlignment="1" applyProtection="1">
      <alignment vertical="center"/>
    </xf>
    <xf numFmtId="0" fontId="40" fillId="0" borderId="15" xfId="42" applyFont="1" applyFill="1" applyBorder="1" applyAlignment="1" applyProtection="1">
      <alignment horizontal="center" vertical="center"/>
    </xf>
    <xf numFmtId="0" fontId="47" fillId="0" borderId="17" xfId="42" applyFont="1" applyFill="1" applyBorder="1" applyAlignment="1" applyProtection="1">
      <alignment vertical="center"/>
    </xf>
    <xf numFmtId="0" fontId="47" fillId="0" borderId="15" xfId="42" applyFont="1" applyFill="1" applyBorder="1" applyAlignment="1" applyProtection="1">
      <alignment horizontal="center" vertical="center"/>
    </xf>
    <xf numFmtId="164" fontId="41" fillId="0" borderId="15" xfId="42" applyNumberFormat="1" applyFont="1" applyBorder="1" applyAlignment="1" applyProtection="1">
      <alignment horizontal="center" vertical="center"/>
    </xf>
    <xf numFmtId="164" fontId="41" fillId="0" borderId="21" xfId="42" applyNumberFormat="1" applyFont="1" applyBorder="1" applyAlignment="1" applyProtection="1">
      <alignment horizontal="center" vertical="center"/>
    </xf>
    <xf numFmtId="164" fontId="41" fillId="0" borderId="23" xfId="42" applyNumberFormat="1" applyFont="1" applyBorder="1" applyAlignment="1" applyProtection="1">
      <alignment horizontal="center" vertical="center"/>
    </xf>
    <xf numFmtId="164" fontId="46" fillId="0" borderId="25" xfId="42" applyNumberFormat="1" applyFont="1" applyBorder="1" applyAlignment="1" applyProtection="1">
      <alignment horizontal="center" vertical="center"/>
    </xf>
    <xf numFmtId="0" fontId="40" fillId="0" borderId="16" xfId="42" applyFont="1" applyFill="1" applyBorder="1" applyAlignment="1" applyProtection="1">
      <alignment horizontal="center" vertical="center"/>
    </xf>
    <xf numFmtId="0" fontId="22" fillId="0" borderId="0" xfId="42" applyFont="1" applyBorder="1" applyAlignment="1" applyProtection="1">
      <alignment vertical="center"/>
    </xf>
    <xf numFmtId="0" fontId="40" fillId="0" borderId="18" xfId="42" applyFont="1" applyFill="1" applyBorder="1" applyAlignment="1" applyProtection="1">
      <alignment horizontal="left" vertical="center"/>
    </xf>
    <xf numFmtId="0" fontId="47" fillId="0" borderId="16" xfId="42" applyFont="1" applyFill="1" applyBorder="1" applyAlignment="1" applyProtection="1">
      <alignment horizontal="center" vertical="center"/>
    </xf>
    <xf numFmtId="0" fontId="22" fillId="0" borderId="0" xfId="42" applyFont="1" applyFill="1" applyBorder="1" applyAlignment="1" applyProtection="1">
      <alignment horizontal="center" vertical="center"/>
    </xf>
    <xf numFmtId="164" fontId="41" fillId="0" borderId="16" xfId="42" applyNumberFormat="1" applyFont="1" applyBorder="1" applyAlignment="1" applyProtection="1">
      <alignment horizontal="center" vertical="center"/>
    </xf>
    <xf numFmtId="164" fontId="41" fillId="0" borderId="22" xfId="42" applyNumberFormat="1" applyFont="1" applyBorder="1" applyAlignment="1" applyProtection="1">
      <alignment horizontal="center" vertical="center"/>
    </xf>
    <xf numFmtId="164" fontId="41" fillId="0" borderId="24" xfId="42" applyNumberFormat="1" applyFont="1" applyBorder="1" applyAlignment="1" applyProtection="1">
      <alignment horizontal="center" vertical="center"/>
    </xf>
    <xf numFmtId="2" fontId="41" fillId="0" borderId="0" xfId="42" applyNumberFormat="1" applyFont="1" applyFill="1" applyBorder="1" applyAlignment="1" applyProtection="1">
      <alignment horizontal="center" vertical="center"/>
    </xf>
    <xf numFmtId="0" fontId="41" fillId="0" borderId="0" xfId="42" applyFont="1" applyFill="1" applyBorder="1" applyAlignment="1" applyProtection="1">
      <alignment horizontal="center" vertical="center"/>
    </xf>
    <xf numFmtId="164" fontId="46" fillId="0" borderId="26" xfId="42" applyNumberFormat="1" applyFont="1" applyBorder="1" applyAlignment="1" applyProtection="1">
      <alignment horizontal="center" vertical="center"/>
    </xf>
    <xf numFmtId="0" fontId="22" fillId="0" borderId="12" xfId="42" applyFont="1" applyBorder="1" applyAlignment="1" applyProtection="1">
      <alignment horizontal="center" vertical="center"/>
    </xf>
    <xf numFmtId="0" fontId="22" fillId="0" borderId="12" xfId="42" applyFont="1" applyFill="1" applyBorder="1" applyAlignment="1" applyProtection="1">
      <alignment horizontal="left" vertical="center"/>
    </xf>
    <xf numFmtId="2" fontId="22" fillId="0" borderId="12" xfId="42" applyNumberFormat="1" applyFont="1" applyBorder="1" applyAlignment="1" applyProtection="1">
      <alignment horizontal="center" vertical="center"/>
    </xf>
    <xf numFmtId="2" fontId="22" fillId="0" borderId="0" xfId="42" applyNumberFormat="1" applyFont="1" applyFill="1" applyBorder="1" applyAlignment="1" applyProtection="1">
      <alignment horizontal="center" vertical="center"/>
    </xf>
    <xf numFmtId="164" fontId="22" fillId="0" borderId="12" xfId="42" applyNumberFormat="1" applyFont="1" applyBorder="1" applyAlignment="1" applyProtection="1">
      <alignment horizontal="center" vertical="center"/>
    </xf>
    <xf numFmtId="0" fontId="20" fillId="0" borderId="0" xfId="42" applyNumberFormat="1" applyFont="1" applyFill="1" applyBorder="1" applyAlignment="1" applyProtection="1">
      <alignment horizontal="center" vertical="center"/>
    </xf>
    <xf numFmtId="164" fontId="20" fillId="0" borderId="23" xfId="42" applyNumberFormat="1" applyFont="1" applyBorder="1" applyAlignment="1" applyProtection="1">
      <alignment horizontal="center" vertical="center"/>
    </xf>
    <xf numFmtId="164" fontId="23" fillId="0" borderId="25" xfId="42" applyNumberFormat="1" applyFont="1" applyBorder="1" applyAlignment="1" applyProtection="1">
      <alignment horizontal="center" vertical="center"/>
    </xf>
    <xf numFmtId="0" fontId="20" fillId="0" borderId="0" xfId="42" applyFont="1" applyFill="1" applyBorder="1" applyAlignment="1" applyProtection="1">
      <alignment horizontal="center" vertical="center"/>
    </xf>
    <xf numFmtId="164" fontId="20" fillId="0" borderId="24" xfId="42" applyNumberFormat="1" applyFont="1" applyBorder="1" applyAlignment="1" applyProtection="1">
      <alignment horizontal="center" vertical="center"/>
    </xf>
    <xf numFmtId="2" fontId="20" fillId="0" borderId="0" xfId="42" applyNumberFormat="1" applyFont="1" applyFill="1" applyBorder="1" applyAlignment="1" applyProtection="1">
      <alignment horizontal="center" vertical="center"/>
    </xf>
    <xf numFmtId="164" fontId="23" fillId="0" borderId="26" xfId="42" applyNumberFormat="1" applyFont="1" applyBorder="1" applyAlignment="1" applyProtection="1">
      <alignment horizontal="center" vertical="center"/>
    </xf>
    <xf numFmtId="0" fontId="21" fillId="0" borderId="0" xfId="42" applyFont="1" applyProtection="1"/>
    <xf numFmtId="0" fontId="23" fillId="0" borderId="0" xfId="42" applyFont="1" applyAlignment="1" applyProtection="1">
      <alignment horizontal="right"/>
    </xf>
    <xf numFmtId="0" fontId="23" fillId="0" borderId="0" xfId="42" applyFont="1" applyProtection="1"/>
    <xf numFmtId="0" fontId="20" fillId="0" borderId="0" xfId="42" applyFont="1" applyBorder="1" applyProtection="1"/>
    <xf numFmtId="0" fontId="25" fillId="0" borderId="0" xfId="42" applyFont="1" applyAlignment="1" applyProtection="1"/>
    <xf numFmtId="0" fontId="20" fillId="0" borderId="10" xfId="42" applyFont="1" applyBorder="1" applyAlignment="1" applyProtection="1">
      <alignment horizontal="center"/>
      <protection locked="0"/>
    </xf>
    <xf numFmtId="0" fontId="50" fillId="0" borderId="0" xfId="42" applyFont="1" applyAlignment="1" applyProtection="1">
      <alignment horizontal="center"/>
    </xf>
    <xf numFmtId="0" fontId="51" fillId="0" borderId="0" xfId="42" applyFont="1" applyAlignment="1" applyProtection="1">
      <alignment horizontal="center"/>
    </xf>
    <xf numFmtId="2" fontId="23" fillId="35" borderId="15" xfId="42" applyNumberFormat="1" applyFont="1" applyFill="1" applyBorder="1" applyAlignment="1" applyProtection="1">
      <alignment horizontal="left" vertical="center"/>
    </xf>
    <xf numFmtId="2" fontId="23" fillId="35" borderId="30" xfId="42" applyNumberFormat="1" applyFont="1" applyFill="1" applyBorder="1" applyAlignment="1" applyProtection="1">
      <alignment horizontal="left" vertical="center"/>
    </xf>
    <xf numFmtId="2" fontId="23" fillId="35" borderId="27" xfId="42" applyNumberFormat="1" applyFont="1" applyFill="1" applyBorder="1" applyAlignment="1" applyProtection="1">
      <alignment horizontal="center" vertical="center"/>
    </xf>
    <xf numFmtId="2" fontId="42" fillId="35" borderId="15" xfId="42" applyNumberFormat="1" applyFont="1" applyFill="1" applyBorder="1" applyAlignment="1" applyProtection="1">
      <alignment horizontal="center" vertical="center" wrapText="1"/>
    </xf>
    <xf numFmtId="2" fontId="42" fillId="35" borderId="21" xfId="42" applyNumberFormat="1" applyFont="1" applyFill="1" applyBorder="1" applyAlignment="1" applyProtection="1">
      <alignment horizontal="center" vertical="center" wrapText="1"/>
    </xf>
    <xf numFmtId="2" fontId="42" fillId="35" borderId="23" xfId="42" applyNumberFormat="1" applyFont="1" applyFill="1" applyBorder="1" applyAlignment="1" applyProtection="1">
      <alignment horizontal="center" vertical="center" wrapText="1"/>
    </xf>
    <xf numFmtId="2" fontId="48" fillId="36" borderId="27" xfId="42" applyNumberFormat="1" applyFont="1" applyFill="1" applyBorder="1" applyAlignment="1" applyProtection="1">
      <alignment horizontal="center" vertical="center" wrapText="1"/>
    </xf>
    <xf numFmtId="2" fontId="42" fillId="35" borderId="16" xfId="42" applyNumberFormat="1" applyFont="1" applyFill="1" applyBorder="1" applyAlignment="1" applyProtection="1">
      <alignment horizontal="center" vertical="center" wrapText="1"/>
    </xf>
    <xf numFmtId="2" fontId="42" fillId="35" borderId="22" xfId="42" applyNumberFormat="1" applyFont="1" applyFill="1" applyBorder="1" applyAlignment="1" applyProtection="1">
      <alignment horizontal="center" vertical="center" wrapText="1"/>
    </xf>
    <xf numFmtId="2" fontId="42" fillId="35" borderId="24" xfId="42" applyNumberFormat="1" applyFont="1" applyFill="1" applyBorder="1" applyAlignment="1" applyProtection="1">
      <alignment horizontal="center" vertical="center" wrapText="1"/>
    </xf>
    <xf numFmtId="0" fontId="47" fillId="0" borderId="31" xfId="42" applyFont="1" applyFill="1" applyBorder="1" applyAlignment="1" applyProtection="1">
      <alignment vertical="center"/>
    </xf>
    <xf numFmtId="0" fontId="40" fillId="0" borderId="27" xfId="42" applyFont="1" applyFill="1" applyBorder="1" applyAlignment="1" applyProtection="1">
      <alignment horizontal="center" vertical="center"/>
    </xf>
    <xf numFmtId="0" fontId="47" fillId="0" borderId="27" xfId="42" applyFont="1" applyFill="1" applyBorder="1" applyAlignment="1" applyProtection="1">
      <alignment vertical="center"/>
    </xf>
    <xf numFmtId="0" fontId="47" fillId="0" borderId="27" xfId="42" applyFont="1" applyFill="1" applyBorder="1" applyAlignment="1" applyProtection="1">
      <alignment horizontal="center" vertical="center"/>
    </xf>
    <xf numFmtId="164" fontId="41" fillId="0" borderId="27" xfId="42" applyNumberFormat="1" applyFont="1" applyBorder="1" applyAlignment="1" applyProtection="1">
      <alignment horizontal="center" vertical="center"/>
    </xf>
    <xf numFmtId="164" fontId="41" fillId="0" borderId="14" xfId="42" applyNumberFormat="1" applyFont="1" applyBorder="1" applyAlignment="1" applyProtection="1">
      <alignment horizontal="center" vertical="center"/>
    </xf>
    <xf numFmtId="164" fontId="41" fillId="0" borderId="28" xfId="42" applyNumberFormat="1" applyFont="1" applyBorder="1" applyAlignment="1" applyProtection="1">
      <alignment horizontal="center" vertical="center"/>
    </xf>
    <xf numFmtId="164" fontId="46" fillId="0" borderId="29" xfId="42" applyNumberFormat="1" applyFont="1" applyBorder="1" applyAlignment="1" applyProtection="1">
      <alignment horizontal="center" vertical="center"/>
    </xf>
    <xf numFmtId="164" fontId="20" fillId="0" borderId="28" xfId="42" applyNumberFormat="1" applyFont="1" applyBorder="1" applyAlignment="1" applyProtection="1">
      <alignment horizontal="center" vertical="center"/>
    </xf>
    <xf numFmtId="164" fontId="23" fillId="0" borderId="29" xfId="42" applyNumberFormat="1" applyFont="1" applyBorder="1" applyAlignment="1" applyProtection="1">
      <alignment horizontal="center" vertical="center"/>
    </xf>
    <xf numFmtId="0" fontId="23" fillId="0" borderId="10" xfId="42" applyFont="1" applyBorder="1" applyAlignment="1" applyProtection="1">
      <alignment horizontal="center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660066"/>
      <color rgb="FF2CD4C3"/>
      <color rgb="FF969696"/>
      <color rgb="FF47C3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B12" sqref="B12"/>
    </sheetView>
  </sheetViews>
  <sheetFormatPr defaultRowHeight="14.4" x14ac:dyDescent="0.3"/>
  <cols>
    <col min="1" max="1" width="17.33203125" customWidth="1"/>
    <col min="9" max="9" width="20.109375" customWidth="1"/>
  </cols>
  <sheetData>
    <row r="1" spans="1:9" ht="20.399999999999999" x14ac:dyDescent="0.35">
      <c r="A1" s="22" t="s">
        <v>37</v>
      </c>
      <c r="B1" s="22"/>
      <c r="C1" s="22"/>
      <c r="D1" s="22"/>
      <c r="E1" s="22"/>
      <c r="F1" s="22"/>
      <c r="G1" s="22"/>
      <c r="H1" s="22"/>
      <c r="I1" s="22"/>
    </row>
    <row r="2" spans="1:9" ht="20.399999999999999" x14ac:dyDescent="0.35">
      <c r="A2" s="22" t="s">
        <v>22</v>
      </c>
      <c r="B2" s="22"/>
      <c r="C2" s="22"/>
      <c r="D2" s="22"/>
      <c r="E2" s="22"/>
      <c r="F2" s="22"/>
      <c r="G2" s="22"/>
      <c r="H2" s="22"/>
      <c r="I2" s="22"/>
    </row>
    <row r="4" spans="1:9" x14ac:dyDescent="0.3">
      <c r="A4" s="21" t="s">
        <v>29</v>
      </c>
      <c r="B4" s="21"/>
      <c r="C4" s="21"/>
      <c r="D4" s="21"/>
      <c r="E4" s="21"/>
      <c r="F4" s="21"/>
      <c r="G4" s="21"/>
      <c r="H4" s="21"/>
      <c r="I4" s="21"/>
    </row>
    <row r="5" spans="1:9" x14ac:dyDescent="0.3">
      <c r="A5" s="20" t="s">
        <v>15</v>
      </c>
      <c r="B5" s="20"/>
      <c r="C5" s="20"/>
      <c r="D5" s="20"/>
      <c r="E5" s="20"/>
      <c r="F5" s="20"/>
      <c r="G5" s="20"/>
      <c r="H5" s="20"/>
      <c r="I5" s="20"/>
    </row>
    <row r="6" spans="1:9" x14ac:dyDescent="0.3">
      <c r="A6" s="3"/>
      <c r="B6" s="3"/>
      <c r="C6" s="3"/>
      <c r="D6" s="3"/>
      <c r="E6" s="3"/>
      <c r="F6" s="3"/>
      <c r="G6" s="3"/>
      <c r="H6" s="3"/>
      <c r="I6" s="3"/>
    </row>
    <row r="7" spans="1:9" x14ac:dyDescent="0.3">
      <c r="A7" s="20" t="s">
        <v>23</v>
      </c>
      <c r="B7" s="20"/>
      <c r="C7" s="20"/>
      <c r="D7" s="20"/>
      <c r="E7" s="20"/>
      <c r="F7" s="20"/>
      <c r="G7" s="20"/>
      <c r="H7" s="20"/>
      <c r="I7" s="20"/>
    </row>
    <row r="9" spans="1:9" x14ac:dyDescent="0.3">
      <c r="A9" s="1" t="s">
        <v>21</v>
      </c>
    </row>
    <row r="10" spans="1:9" x14ac:dyDescent="0.3">
      <c r="A10" s="2" t="s">
        <v>16</v>
      </c>
      <c r="B10" s="2" t="s">
        <v>14</v>
      </c>
    </row>
    <row r="11" spans="1:9" x14ac:dyDescent="0.3">
      <c r="A11" s="2" t="s">
        <v>17</v>
      </c>
      <c r="B11" s="2" t="s">
        <v>11</v>
      </c>
    </row>
    <row r="12" spans="1:9" x14ac:dyDescent="0.3">
      <c r="A12" s="2" t="s">
        <v>18</v>
      </c>
      <c r="B12" s="2" t="s">
        <v>67</v>
      </c>
    </row>
    <row r="13" spans="1:9" x14ac:dyDescent="0.3">
      <c r="A13" s="2" t="s">
        <v>66</v>
      </c>
      <c r="B13" s="2" t="s">
        <v>12</v>
      </c>
    </row>
    <row r="14" spans="1:9" x14ac:dyDescent="0.3">
      <c r="A14" s="2" t="s">
        <v>19</v>
      </c>
      <c r="B14" s="2" t="s">
        <v>13</v>
      </c>
    </row>
    <row r="16" spans="1:9" x14ac:dyDescent="0.3">
      <c r="A16" s="20" t="s">
        <v>20</v>
      </c>
      <c r="B16" s="20"/>
      <c r="C16" s="20"/>
      <c r="D16" s="20"/>
      <c r="E16" s="20"/>
      <c r="F16" s="20"/>
      <c r="G16" s="20"/>
      <c r="H16" s="20"/>
      <c r="I16" s="20"/>
    </row>
  </sheetData>
  <mergeCells count="6">
    <mergeCell ref="A16:I16"/>
    <mergeCell ref="A4:I4"/>
    <mergeCell ref="A5:I5"/>
    <mergeCell ref="A1:I1"/>
    <mergeCell ref="A2:I2"/>
    <mergeCell ref="A7:I7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"/>
  <sheetViews>
    <sheetView topLeftCell="B1" workbookViewId="0">
      <selection activeCell="M2" sqref="M2"/>
    </sheetView>
  </sheetViews>
  <sheetFormatPr defaultRowHeight="14.4" x14ac:dyDescent="0.3"/>
  <cols>
    <col min="1" max="1" width="14.33203125" hidden="1" customWidth="1"/>
    <col min="2" max="2" width="10.44140625" bestFit="1" customWidth="1"/>
    <col min="3" max="3" width="7.33203125" bestFit="1" customWidth="1"/>
    <col min="4" max="4" width="9.5546875" bestFit="1" customWidth="1"/>
    <col min="5" max="5" width="13.6640625" bestFit="1" customWidth="1"/>
    <col min="6" max="6" width="9" bestFit="1" customWidth="1"/>
    <col min="7" max="7" width="23.88671875" bestFit="1" customWidth="1"/>
    <col min="8" max="8" width="6.33203125" bestFit="1" customWidth="1"/>
    <col min="9" max="9" width="16" bestFit="1" customWidth="1"/>
    <col min="10" max="10" width="18.88671875" bestFit="1" customWidth="1"/>
    <col min="11" max="11" width="17.6640625" bestFit="1" customWidth="1"/>
    <col min="12" max="12" width="8.33203125" bestFit="1" customWidth="1"/>
    <col min="13" max="13" width="5.44140625" bestFit="1" customWidth="1"/>
    <col min="14" max="14" width="8.66406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24</v>
      </c>
      <c r="J1" t="s">
        <v>25</v>
      </c>
      <c r="K1" t="s">
        <v>26</v>
      </c>
      <c r="L1" t="s">
        <v>8</v>
      </c>
      <c r="M1" t="s">
        <v>9</v>
      </c>
      <c r="N1" t="s">
        <v>10</v>
      </c>
    </row>
    <row r="2" spans="1:14" x14ac:dyDescent="0.3">
      <c r="B2" t="s">
        <v>27</v>
      </c>
      <c r="C2" t="s">
        <v>28</v>
      </c>
      <c r="D2" t="s">
        <v>42</v>
      </c>
      <c r="E2" t="s">
        <v>43</v>
      </c>
      <c r="F2">
        <v>102966</v>
      </c>
      <c r="G2" t="s">
        <v>41</v>
      </c>
      <c r="H2" t="s">
        <v>14</v>
      </c>
      <c r="I2" s="13">
        <f>(J2+K2)/5.2</f>
        <v>68.365384615384613</v>
      </c>
      <c r="J2">
        <v>175.5</v>
      </c>
      <c r="K2" s="12">
        <v>180</v>
      </c>
      <c r="L2">
        <v>1</v>
      </c>
      <c r="N2" t="b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"/>
  <sheetViews>
    <sheetView tabSelected="1" view="pageLayout" topLeftCell="A2" zoomScale="80" zoomScaleNormal="100" zoomScaleSheetLayoutView="85" zoomScalePageLayoutView="80" workbookViewId="0">
      <selection activeCell="A16" sqref="A16:A35"/>
    </sheetView>
  </sheetViews>
  <sheetFormatPr defaultColWidth="9.109375" defaultRowHeight="12.6" x14ac:dyDescent="0.2"/>
  <cols>
    <col min="1" max="1" width="9" style="5" customWidth="1"/>
    <col min="2" max="2" width="1" style="5" customWidth="1"/>
    <col min="3" max="3" width="31.44140625" style="5" customWidth="1"/>
    <col min="4" max="4" width="7.6640625" style="5" customWidth="1"/>
    <col min="5" max="5" width="28.5546875" style="5" customWidth="1"/>
    <col min="6" max="6" width="1.33203125" style="5" customWidth="1"/>
    <col min="7" max="9" width="10.109375" style="5" customWidth="1"/>
    <col min="10" max="10" width="1.6640625" style="5" customWidth="1"/>
    <col min="11" max="14" width="10.109375" style="5" customWidth="1"/>
    <col min="15" max="15" width="2.77734375" style="5" customWidth="1"/>
    <col min="16" max="16" width="12.5546875" style="7" customWidth="1"/>
    <col min="17" max="16384" width="9.109375" style="5"/>
  </cols>
  <sheetData>
    <row r="1" spans="1:16" s="4" customFormat="1" ht="54.6" customHeight="1" x14ac:dyDescent="0.5">
      <c r="A1" s="36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6" customFormat="1" ht="11.4" customHeight="1" x14ac:dyDescent="0.25">
      <c r="A2" s="38"/>
      <c r="B2" s="39"/>
      <c r="C2" s="40"/>
      <c r="D2" s="41"/>
      <c r="E2" s="42"/>
      <c r="F2" s="43"/>
      <c r="G2" s="43"/>
      <c r="H2" s="43"/>
      <c r="I2" s="43"/>
      <c r="J2" s="43"/>
      <c r="K2" s="43"/>
      <c r="L2" s="43"/>
      <c r="M2" s="43"/>
      <c r="N2" s="44"/>
      <c r="O2" s="44"/>
      <c r="P2" s="45"/>
    </row>
    <row r="3" spans="1:16" ht="13.8" customHeight="1" x14ac:dyDescent="0.3">
      <c r="A3" s="46"/>
      <c r="B3" s="47"/>
      <c r="C3" s="48"/>
      <c r="D3" s="49" t="s">
        <v>30</v>
      </c>
      <c r="E3" s="17"/>
      <c r="F3" s="50"/>
      <c r="G3" s="51" t="s">
        <v>36</v>
      </c>
      <c r="H3" s="29"/>
      <c r="I3" s="29"/>
      <c r="J3" s="29"/>
      <c r="K3" s="29"/>
      <c r="L3" s="52"/>
      <c r="M3" s="52"/>
      <c r="N3" s="53"/>
      <c r="O3" s="54"/>
      <c r="P3" s="55"/>
    </row>
    <row r="4" spans="1:16" ht="10.199999999999999" customHeight="1" x14ac:dyDescent="0.3">
      <c r="A4" s="56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ht="8.4" customHeight="1" x14ac:dyDescent="0.3">
      <c r="A5" s="59"/>
      <c r="B5" s="59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1:16" s="6" customFormat="1" ht="14.4" customHeight="1" x14ac:dyDescent="0.25">
      <c r="A6" s="60" t="s">
        <v>45</v>
      </c>
      <c r="B6" s="60"/>
      <c r="C6" s="60"/>
      <c r="D6" s="33"/>
      <c r="E6" s="33"/>
      <c r="F6" s="61"/>
      <c r="G6" s="62" t="s">
        <v>44</v>
      </c>
      <c r="H6" s="62"/>
      <c r="I6" s="62"/>
      <c r="J6" s="62"/>
      <c r="K6" s="62"/>
      <c r="L6" s="35"/>
      <c r="M6" s="35"/>
      <c r="N6" s="35"/>
      <c r="O6" s="35"/>
      <c r="P6" s="63"/>
    </row>
    <row r="7" spans="1:16" ht="12" customHeight="1" x14ac:dyDescent="0.25">
      <c r="A7" s="54"/>
      <c r="B7" s="54"/>
      <c r="C7" s="64"/>
      <c r="D7" s="6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5"/>
    </row>
    <row r="8" spans="1:16" ht="15" customHeight="1" x14ac:dyDescent="0.3">
      <c r="A8" s="65" t="s">
        <v>46</v>
      </c>
      <c r="B8" s="66"/>
      <c r="C8" s="67"/>
      <c r="D8" s="67"/>
      <c r="E8" s="68" t="s">
        <v>31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ht="6" customHeight="1" x14ac:dyDescent="0.2">
      <c r="A9" s="52"/>
      <c r="B9" s="52"/>
      <c r="C9" s="52"/>
      <c r="D9" s="52"/>
      <c r="E9" s="52"/>
      <c r="F9" s="69"/>
      <c r="G9" s="69"/>
      <c r="H9" s="52"/>
      <c r="I9" s="52"/>
      <c r="J9" s="69"/>
      <c r="K9" s="69"/>
      <c r="L9" s="52"/>
      <c r="M9" s="69"/>
      <c r="N9" s="52"/>
      <c r="O9" s="69"/>
      <c r="P9" s="70"/>
    </row>
    <row r="10" spans="1:16" ht="29.4" customHeight="1" x14ac:dyDescent="0.2">
      <c r="A10" s="71" t="s">
        <v>32</v>
      </c>
      <c r="B10" s="52"/>
      <c r="C10" s="72" t="s">
        <v>47</v>
      </c>
      <c r="D10" s="71" t="s">
        <v>57</v>
      </c>
      <c r="E10" s="73" t="s">
        <v>33</v>
      </c>
      <c r="F10" s="74"/>
      <c r="G10" s="75" t="s">
        <v>49</v>
      </c>
      <c r="H10" s="75"/>
      <c r="I10" s="75"/>
      <c r="J10" s="76"/>
      <c r="K10" s="75" t="s">
        <v>52</v>
      </c>
      <c r="L10" s="75"/>
      <c r="M10" s="75"/>
      <c r="N10" s="75"/>
      <c r="O10" s="76"/>
      <c r="P10" s="77" t="s">
        <v>56</v>
      </c>
    </row>
    <row r="11" spans="1:16" s="9" customFormat="1" ht="29.4" customHeight="1" x14ac:dyDescent="0.2">
      <c r="A11" s="71"/>
      <c r="B11" s="78"/>
      <c r="C11" s="79" t="s">
        <v>48</v>
      </c>
      <c r="D11" s="71"/>
      <c r="E11" s="80"/>
      <c r="F11" s="74"/>
      <c r="G11" s="81" t="s">
        <v>50</v>
      </c>
      <c r="H11" s="82" t="s">
        <v>51</v>
      </c>
      <c r="I11" s="83" t="s">
        <v>54</v>
      </c>
      <c r="J11" s="76"/>
      <c r="K11" s="81" t="s">
        <v>50</v>
      </c>
      <c r="L11" s="81" t="s">
        <v>55</v>
      </c>
      <c r="M11" s="81" t="s">
        <v>53</v>
      </c>
      <c r="N11" s="83" t="s">
        <v>54</v>
      </c>
      <c r="O11" s="76"/>
      <c r="P11" s="84"/>
    </row>
    <row r="12" spans="1:16" s="10" customFormat="1" ht="15.6" customHeight="1" x14ac:dyDescent="0.3">
      <c r="A12" s="85" t="s">
        <v>38</v>
      </c>
      <c r="B12" s="86"/>
      <c r="C12" s="87"/>
      <c r="D12" s="87"/>
      <c r="E12" s="87"/>
      <c r="F12" s="88"/>
      <c r="G12" s="88"/>
      <c r="H12" s="89"/>
      <c r="I12" s="90"/>
      <c r="J12" s="88"/>
      <c r="K12" s="88"/>
      <c r="L12" s="91"/>
      <c r="M12" s="88"/>
      <c r="N12" s="91"/>
      <c r="O12" s="88"/>
      <c r="P12" s="92"/>
    </row>
    <row r="13" spans="1:16" s="10" customFormat="1" ht="15.6" customHeight="1" x14ac:dyDescent="0.3">
      <c r="A13" s="93">
        <v>1</v>
      </c>
      <c r="B13" s="86"/>
      <c r="C13" s="94" t="s">
        <v>58</v>
      </c>
      <c r="D13" s="95" t="s">
        <v>40</v>
      </c>
      <c r="E13" s="93" t="s">
        <v>59</v>
      </c>
      <c r="F13" s="88"/>
      <c r="G13" s="96">
        <v>5</v>
      </c>
      <c r="H13" s="97">
        <v>4.53</v>
      </c>
      <c r="I13" s="98">
        <f>(G13*0.25)+(H13*0.75)</f>
        <v>4.6475</v>
      </c>
      <c r="J13" s="88"/>
      <c r="K13" s="96">
        <v>5.35</v>
      </c>
      <c r="L13" s="96">
        <v>6.5540000000000003</v>
      </c>
      <c r="M13" s="96">
        <v>5.15</v>
      </c>
      <c r="N13" s="98">
        <f>(K13*0.25)+(L13*0.5)+(M13*0.25)</f>
        <v>5.9019999999999992</v>
      </c>
      <c r="O13" s="88"/>
      <c r="P13" s="99">
        <f>AVERAGE(I13,N13)</f>
        <v>5.2747499999999992</v>
      </c>
    </row>
    <row r="14" spans="1:16" s="11" customFormat="1" ht="15.6" customHeight="1" x14ac:dyDescent="0.3">
      <c r="A14" s="100"/>
      <c r="B14" s="101"/>
      <c r="C14" s="102" t="s">
        <v>39</v>
      </c>
      <c r="D14" s="103"/>
      <c r="E14" s="100"/>
      <c r="F14" s="104"/>
      <c r="G14" s="105"/>
      <c r="H14" s="106"/>
      <c r="I14" s="107"/>
      <c r="J14" s="108"/>
      <c r="K14" s="105">
        <v>203.5</v>
      </c>
      <c r="L14" s="105">
        <f>(K14*100)/340</f>
        <v>59.852941176470587</v>
      </c>
      <c r="M14" s="105"/>
      <c r="N14" s="107"/>
      <c r="O14" s="109"/>
      <c r="P14" s="110"/>
    </row>
    <row r="15" spans="1:16" s="11" customFormat="1" ht="7.2" customHeight="1" x14ac:dyDescent="0.3">
      <c r="A15" s="111"/>
      <c r="B15" s="101"/>
      <c r="C15" s="112"/>
      <c r="D15" s="112"/>
      <c r="E15" s="112"/>
      <c r="F15" s="104"/>
      <c r="G15" s="104"/>
      <c r="H15" s="113"/>
      <c r="I15" s="113"/>
      <c r="J15" s="114"/>
      <c r="K15" s="114"/>
      <c r="L15" s="113"/>
      <c r="M15" s="113"/>
      <c r="N15" s="113"/>
      <c r="O15" s="104"/>
      <c r="P15" s="115"/>
    </row>
    <row r="16" spans="1:16" s="10" customFormat="1" ht="15.6" customHeight="1" x14ac:dyDescent="0.3">
      <c r="A16" s="25">
        <f>RANK(P16,$P$16:$P$35,0)</f>
        <v>1</v>
      </c>
      <c r="B16" s="86"/>
      <c r="C16" s="14"/>
      <c r="D16" s="25"/>
      <c r="E16" s="25"/>
      <c r="F16" s="116"/>
      <c r="G16" s="23"/>
      <c r="H16" s="27"/>
      <c r="I16" s="117">
        <f t="shared" ref="I16" si="0">(G16*0.25)+(H16*0.75)</f>
        <v>0</v>
      </c>
      <c r="J16" s="116"/>
      <c r="K16" s="23"/>
      <c r="L16" s="23"/>
      <c r="M16" s="23"/>
      <c r="N16" s="117">
        <f t="shared" ref="N16" si="1">(K16*0.25)+(L16*0.5)+(M16*0.25)</f>
        <v>0</v>
      </c>
      <c r="O16" s="116"/>
      <c r="P16" s="118">
        <f t="shared" ref="P16" si="2">AVERAGE(I16,N16)</f>
        <v>0</v>
      </c>
    </row>
    <row r="17" spans="1:16" s="11" customFormat="1" ht="15.6" customHeight="1" x14ac:dyDescent="0.3">
      <c r="A17" s="26"/>
      <c r="B17" s="86"/>
      <c r="C17" s="15"/>
      <c r="D17" s="26"/>
      <c r="E17" s="26"/>
      <c r="F17" s="119"/>
      <c r="G17" s="24"/>
      <c r="H17" s="28"/>
      <c r="I17" s="120"/>
      <c r="J17" s="121"/>
      <c r="K17" s="24"/>
      <c r="L17" s="24"/>
      <c r="M17" s="24"/>
      <c r="N17" s="120"/>
      <c r="O17" s="119"/>
      <c r="P17" s="122"/>
    </row>
    <row r="18" spans="1:16" s="10" customFormat="1" ht="15.6" customHeight="1" x14ac:dyDescent="0.3">
      <c r="A18" s="25">
        <f>RANK(P18,$P$16:$P$35,0)</f>
        <v>1</v>
      </c>
      <c r="B18" s="86"/>
      <c r="C18" s="14"/>
      <c r="D18" s="25"/>
      <c r="E18" s="25"/>
      <c r="F18" s="116"/>
      <c r="G18" s="23"/>
      <c r="H18" s="27"/>
      <c r="I18" s="117">
        <f t="shared" ref="I18" si="3">(G18*0.25)+(H18*0.75)</f>
        <v>0</v>
      </c>
      <c r="J18" s="116"/>
      <c r="K18" s="23"/>
      <c r="L18" s="23"/>
      <c r="M18" s="23"/>
      <c r="N18" s="117">
        <f t="shared" ref="N18" si="4">(K18*0.25)+(L18*0.5)+(M18*0.25)</f>
        <v>0</v>
      </c>
      <c r="O18" s="116"/>
      <c r="P18" s="118">
        <f t="shared" ref="P18" si="5">AVERAGE(I18,N18)</f>
        <v>0</v>
      </c>
    </row>
    <row r="19" spans="1:16" s="11" customFormat="1" ht="15.6" customHeight="1" x14ac:dyDescent="0.3">
      <c r="A19" s="26"/>
      <c r="B19" s="86"/>
      <c r="C19" s="15"/>
      <c r="D19" s="26"/>
      <c r="E19" s="26"/>
      <c r="F19" s="119"/>
      <c r="G19" s="24"/>
      <c r="H19" s="28"/>
      <c r="I19" s="120"/>
      <c r="J19" s="121"/>
      <c r="K19" s="24"/>
      <c r="L19" s="24"/>
      <c r="M19" s="24"/>
      <c r="N19" s="120"/>
      <c r="O19" s="119"/>
      <c r="P19" s="122"/>
    </row>
    <row r="20" spans="1:16" s="10" customFormat="1" ht="15.6" customHeight="1" x14ac:dyDescent="0.3">
      <c r="A20" s="25">
        <f>RANK(P20,$P$16:$P$35,0)</f>
        <v>1</v>
      </c>
      <c r="B20" s="86"/>
      <c r="C20" s="14"/>
      <c r="D20" s="25"/>
      <c r="E20" s="25"/>
      <c r="F20" s="116"/>
      <c r="G20" s="23"/>
      <c r="H20" s="27"/>
      <c r="I20" s="117">
        <f t="shared" ref="I20" si="6">(G20*0.25)+(H20*0.75)</f>
        <v>0</v>
      </c>
      <c r="J20" s="116"/>
      <c r="K20" s="23"/>
      <c r="L20" s="23"/>
      <c r="M20" s="23"/>
      <c r="N20" s="117">
        <f t="shared" ref="N20" si="7">(K20*0.25)+(L20*0.5)+(M20*0.25)</f>
        <v>0</v>
      </c>
      <c r="O20" s="116"/>
      <c r="P20" s="118">
        <f t="shared" ref="P20" si="8">AVERAGE(I20,N20)</f>
        <v>0</v>
      </c>
    </row>
    <row r="21" spans="1:16" s="11" customFormat="1" ht="15.6" customHeight="1" x14ac:dyDescent="0.3">
      <c r="A21" s="26"/>
      <c r="B21" s="86"/>
      <c r="C21" s="15"/>
      <c r="D21" s="26"/>
      <c r="E21" s="26"/>
      <c r="F21" s="119"/>
      <c r="G21" s="24"/>
      <c r="H21" s="28"/>
      <c r="I21" s="120"/>
      <c r="J21" s="121"/>
      <c r="K21" s="24"/>
      <c r="L21" s="24"/>
      <c r="M21" s="24"/>
      <c r="N21" s="120"/>
      <c r="O21" s="119"/>
      <c r="P21" s="122"/>
    </row>
    <row r="22" spans="1:16" s="10" customFormat="1" ht="15.6" customHeight="1" x14ac:dyDescent="0.3">
      <c r="A22" s="25">
        <f>RANK(P22,$P$16:$P$35,0)</f>
        <v>1</v>
      </c>
      <c r="B22" s="86"/>
      <c r="C22" s="14"/>
      <c r="D22" s="25"/>
      <c r="E22" s="25"/>
      <c r="F22" s="116"/>
      <c r="G22" s="23"/>
      <c r="H22" s="27"/>
      <c r="I22" s="117">
        <f t="shared" ref="I22" si="9">(G22*0.25)+(H22*0.75)</f>
        <v>0</v>
      </c>
      <c r="J22" s="116"/>
      <c r="K22" s="23"/>
      <c r="L22" s="23"/>
      <c r="M22" s="23"/>
      <c r="N22" s="117">
        <f t="shared" ref="N22" si="10">(K22*0.25)+(L22*0.5)+(M22*0.25)</f>
        <v>0</v>
      </c>
      <c r="O22" s="116"/>
      <c r="P22" s="118">
        <f t="shared" ref="P22" si="11">AVERAGE(I22,N22)</f>
        <v>0</v>
      </c>
    </row>
    <row r="23" spans="1:16" s="11" customFormat="1" ht="15.6" customHeight="1" x14ac:dyDescent="0.3">
      <c r="A23" s="26"/>
      <c r="B23" s="86"/>
      <c r="C23" s="15"/>
      <c r="D23" s="26"/>
      <c r="E23" s="26"/>
      <c r="F23" s="119"/>
      <c r="G23" s="24"/>
      <c r="H23" s="28"/>
      <c r="I23" s="120"/>
      <c r="J23" s="121"/>
      <c r="K23" s="24"/>
      <c r="L23" s="24"/>
      <c r="M23" s="24"/>
      <c r="N23" s="120"/>
      <c r="O23" s="119"/>
      <c r="P23" s="122"/>
    </row>
    <row r="24" spans="1:16" s="10" customFormat="1" ht="15.6" customHeight="1" x14ac:dyDescent="0.3">
      <c r="A24" s="25">
        <f>RANK(P24,$P$16:$P$35,0)</f>
        <v>1</v>
      </c>
      <c r="B24" s="86"/>
      <c r="C24" s="14"/>
      <c r="D24" s="25"/>
      <c r="E24" s="25"/>
      <c r="F24" s="116"/>
      <c r="G24" s="23"/>
      <c r="H24" s="27"/>
      <c r="I24" s="117">
        <f t="shared" ref="I24" si="12">(G24*0.25)+(H24*0.75)</f>
        <v>0</v>
      </c>
      <c r="J24" s="116"/>
      <c r="K24" s="23"/>
      <c r="L24" s="23"/>
      <c r="M24" s="23"/>
      <c r="N24" s="117">
        <f t="shared" ref="N24" si="13">(K24*0.25)+(L24*0.5)+(M24*0.25)</f>
        <v>0</v>
      </c>
      <c r="O24" s="116"/>
      <c r="P24" s="118">
        <f t="shared" ref="P24" si="14">AVERAGE(I24,N24)</f>
        <v>0</v>
      </c>
    </row>
    <row r="25" spans="1:16" s="11" customFormat="1" ht="15.6" customHeight="1" x14ac:dyDescent="0.3">
      <c r="A25" s="26"/>
      <c r="B25" s="86"/>
      <c r="C25" s="15"/>
      <c r="D25" s="26"/>
      <c r="E25" s="26"/>
      <c r="F25" s="119"/>
      <c r="G25" s="24"/>
      <c r="H25" s="28"/>
      <c r="I25" s="120"/>
      <c r="J25" s="121"/>
      <c r="K25" s="24"/>
      <c r="L25" s="24"/>
      <c r="M25" s="24"/>
      <c r="N25" s="120"/>
      <c r="O25" s="119"/>
      <c r="P25" s="122"/>
    </row>
    <row r="26" spans="1:16" s="10" customFormat="1" ht="15.6" customHeight="1" x14ac:dyDescent="0.3">
      <c r="A26" s="25">
        <f>RANK(P26,$P$16:$P$35,0)</f>
        <v>1</v>
      </c>
      <c r="B26" s="86"/>
      <c r="C26" s="14"/>
      <c r="D26" s="25"/>
      <c r="E26" s="25"/>
      <c r="F26" s="116"/>
      <c r="G26" s="23"/>
      <c r="H26" s="27"/>
      <c r="I26" s="117">
        <f t="shared" ref="I26" si="15">(G26*0.25)+(H26*0.75)</f>
        <v>0</v>
      </c>
      <c r="J26" s="116"/>
      <c r="K26" s="23"/>
      <c r="L26" s="23"/>
      <c r="M26" s="23"/>
      <c r="N26" s="117">
        <f t="shared" ref="N26" si="16">(K26*0.25)+(L26*0.5)+(M26*0.25)</f>
        <v>0</v>
      </c>
      <c r="O26" s="116"/>
      <c r="P26" s="118">
        <f t="shared" ref="P26" si="17">AVERAGE(I26,N26)</f>
        <v>0</v>
      </c>
    </row>
    <row r="27" spans="1:16" s="11" customFormat="1" ht="15.6" customHeight="1" x14ac:dyDescent="0.3">
      <c r="A27" s="26"/>
      <c r="B27" s="86"/>
      <c r="C27" s="15"/>
      <c r="D27" s="26"/>
      <c r="E27" s="26"/>
      <c r="F27" s="119"/>
      <c r="G27" s="24"/>
      <c r="H27" s="28"/>
      <c r="I27" s="120"/>
      <c r="J27" s="121"/>
      <c r="K27" s="24"/>
      <c r="L27" s="24"/>
      <c r="M27" s="24"/>
      <c r="N27" s="120"/>
      <c r="O27" s="119"/>
      <c r="P27" s="122"/>
    </row>
    <row r="28" spans="1:16" s="10" customFormat="1" ht="15.6" customHeight="1" x14ac:dyDescent="0.3">
      <c r="A28" s="25">
        <f>RANK(P28,$P$16:$P$35,0)</f>
        <v>1</v>
      </c>
      <c r="B28" s="86"/>
      <c r="C28" s="14"/>
      <c r="D28" s="25"/>
      <c r="E28" s="25"/>
      <c r="F28" s="116"/>
      <c r="G28" s="23"/>
      <c r="H28" s="27"/>
      <c r="I28" s="117">
        <f t="shared" ref="I28" si="18">(G28*0.25)+(H28*0.75)</f>
        <v>0</v>
      </c>
      <c r="J28" s="116"/>
      <c r="K28" s="23"/>
      <c r="L28" s="23"/>
      <c r="M28" s="23"/>
      <c r="N28" s="117">
        <f t="shared" ref="N28" si="19">(K28*0.25)+(L28*0.5)+(M28*0.25)</f>
        <v>0</v>
      </c>
      <c r="O28" s="116"/>
      <c r="P28" s="118">
        <f t="shared" ref="P28" si="20">AVERAGE(I28,N28)</f>
        <v>0</v>
      </c>
    </row>
    <row r="29" spans="1:16" s="11" customFormat="1" ht="15.6" customHeight="1" x14ac:dyDescent="0.3">
      <c r="A29" s="26"/>
      <c r="B29" s="86"/>
      <c r="C29" s="15"/>
      <c r="D29" s="26"/>
      <c r="E29" s="26"/>
      <c r="F29" s="119"/>
      <c r="G29" s="24"/>
      <c r="H29" s="28"/>
      <c r="I29" s="120"/>
      <c r="J29" s="121"/>
      <c r="K29" s="24"/>
      <c r="L29" s="24"/>
      <c r="M29" s="24"/>
      <c r="N29" s="120"/>
      <c r="O29" s="119"/>
      <c r="P29" s="122"/>
    </row>
    <row r="30" spans="1:16" s="10" customFormat="1" ht="15.6" customHeight="1" x14ac:dyDescent="0.3">
      <c r="A30" s="25">
        <f>RANK(P30,$P$16:$P$35,0)</f>
        <v>1</v>
      </c>
      <c r="B30" s="86"/>
      <c r="C30" s="14"/>
      <c r="D30" s="25"/>
      <c r="E30" s="25"/>
      <c r="F30" s="116"/>
      <c r="G30" s="23"/>
      <c r="H30" s="27"/>
      <c r="I30" s="117">
        <f t="shared" ref="I30" si="21">(G30*0.25)+(H30*0.75)</f>
        <v>0</v>
      </c>
      <c r="J30" s="116"/>
      <c r="K30" s="23"/>
      <c r="L30" s="23"/>
      <c r="M30" s="23"/>
      <c r="N30" s="117">
        <f t="shared" ref="N30" si="22">(K30*0.25)+(L30*0.5)+(M30*0.25)</f>
        <v>0</v>
      </c>
      <c r="O30" s="116"/>
      <c r="P30" s="118">
        <f t="shared" ref="P30" si="23">AVERAGE(I30,N30)</f>
        <v>0</v>
      </c>
    </row>
    <row r="31" spans="1:16" s="11" customFormat="1" ht="15.6" customHeight="1" x14ac:dyDescent="0.3">
      <c r="A31" s="26"/>
      <c r="B31" s="86"/>
      <c r="C31" s="15"/>
      <c r="D31" s="26"/>
      <c r="E31" s="26"/>
      <c r="F31" s="119"/>
      <c r="G31" s="24"/>
      <c r="H31" s="28"/>
      <c r="I31" s="120"/>
      <c r="J31" s="121"/>
      <c r="K31" s="24"/>
      <c r="L31" s="24"/>
      <c r="M31" s="24"/>
      <c r="N31" s="120"/>
      <c r="O31" s="119"/>
      <c r="P31" s="122"/>
    </row>
    <row r="32" spans="1:16" s="10" customFormat="1" ht="15.6" customHeight="1" x14ac:dyDescent="0.3">
      <c r="A32" s="25">
        <f>RANK(P32,$P$16:$P$35,0)</f>
        <v>1</v>
      </c>
      <c r="B32" s="86"/>
      <c r="C32" s="14"/>
      <c r="D32" s="25"/>
      <c r="E32" s="25"/>
      <c r="F32" s="116"/>
      <c r="G32" s="23"/>
      <c r="H32" s="27"/>
      <c r="I32" s="117">
        <f t="shared" ref="I32" si="24">(G32*0.25)+(H32*0.75)</f>
        <v>0</v>
      </c>
      <c r="J32" s="116"/>
      <c r="K32" s="23"/>
      <c r="L32" s="23"/>
      <c r="M32" s="23"/>
      <c r="N32" s="117">
        <f t="shared" ref="N32" si="25">(K32*0.25)+(L32*0.5)+(M32*0.25)</f>
        <v>0</v>
      </c>
      <c r="O32" s="116"/>
      <c r="P32" s="118">
        <f t="shared" ref="P32" si="26">AVERAGE(I32,N32)</f>
        <v>0</v>
      </c>
    </row>
    <row r="33" spans="1:16" s="11" customFormat="1" ht="15.6" customHeight="1" x14ac:dyDescent="0.3">
      <c r="A33" s="26"/>
      <c r="B33" s="86"/>
      <c r="C33" s="15"/>
      <c r="D33" s="26"/>
      <c r="E33" s="26"/>
      <c r="F33" s="119"/>
      <c r="G33" s="24"/>
      <c r="H33" s="28"/>
      <c r="I33" s="120"/>
      <c r="J33" s="121"/>
      <c r="K33" s="24"/>
      <c r="L33" s="24"/>
      <c r="M33" s="24"/>
      <c r="N33" s="120"/>
      <c r="O33" s="119"/>
      <c r="P33" s="122"/>
    </row>
    <row r="34" spans="1:16" s="10" customFormat="1" ht="15.6" customHeight="1" x14ac:dyDescent="0.3">
      <c r="A34" s="25">
        <f>RANK(P34,$P$16:$P$35,0)</f>
        <v>1</v>
      </c>
      <c r="B34" s="86"/>
      <c r="C34" s="14"/>
      <c r="D34" s="25"/>
      <c r="E34" s="25"/>
      <c r="F34" s="116"/>
      <c r="G34" s="23"/>
      <c r="H34" s="27"/>
      <c r="I34" s="117">
        <f t="shared" ref="I34" si="27">(G34*0.25)+(H34*0.75)</f>
        <v>0</v>
      </c>
      <c r="J34" s="116"/>
      <c r="K34" s="23"/>
      <c r="L34" s="23"/>
      <c r="M34" s="23"/>
      <c r="N34" s="117">
        <f t="shared" ref="N34" si="28">(K34*0.25)+(L34*0.5)+(M34*0.25)</f>
        <v>0</v>
      </c>
      <c r="O34" s="116"/>
      <c r="P34" s="118">
        <f t="shared" ref="P34" si="29">AVERAGE(I34,N34)</f>
        <v>0</v>
      </c>
    </row>
    <row r="35" spans="1:16" s="11" customFormat="1" ht="15.6" customHeight="1" x14ac:dyDescent="0.3">
      <c r="A35" s="26"/>
      <c r="B35" s="86"/>
      <c r="C35" s="15"/>
      <c r="D35" s="26"/>
      <c r="E35" s="26"/>
      <c r="F35" s="119"/>
      <c r="G35" s="24"/>
      <c r="H35" s="28"/>
      <c r="I35" s="120"/>
      <c r="J35" s="121"/>
      <c r="K35" s="24"/>
      <c r="L35" s="24"/>
      <c r="M35" s="24"/>
      <c r="N35" s="120"/>
      <c r="O35" s="119"/>
      <c r="P35" s="122"/>
    </row>
    <row r="36" spans="1:16" ht="18" customHeight="1" x14ac:dyDescent="0.3">
      <c r="A36" s="123"/>
      <c r="B36" s="1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70"/>
    </row>
    <row r="37" spans="1:16" ht="15.75" customHeight="1" x14ac:dyDescent="0.3">
      <c r="A37" s="123"/>
      <c r="B37" s="123"/>
      <c r="C37" s="124" t="s">
        <v>34</v>
      </c>
      <c r="D37" s="125"/>
      <c r="E37" s="16"/>
      <c r="F37" s="52"/>
      <c r="G37" s="52"/>
      <c r="H37" s="52"/>
      <c r="I37" s="52"/>
      <c r="J37" s="52"/>
      <c r="K37" s="128"/>
      <c r="L37" s="128"/>
      <c r="M37" s="128"/>
      <c r="N37" s="126"/>
      <c r="O37" s="126"/>
      <c r="P37" s="76"/>
    </row>
    <row r="38" spans="1:16" ht="15.75" customHeight="1" x14ac:dyDescent="0.3">
      <c r="A38" s="123"/>
      <c r="B38" s="123"/>
      <c r="C38" s="125"/>
      <c r="D38" s="125"/>
      <c r="E38" s="126"/>
      <c r="F38" s="52"/>
      <c r="G38" s="52"/>
      <c r="H38" s="52"/>
      <c r="I38" s="52"/>
      <c r="J38" s="52"/>
      <c r="K38" s="52"/>
      <c r="L38" s="126"/>
      <c r="M38" s="126"/>
      <c r="N38" s="126"/>
      <c r="O38" s="126"/>
      <c r="P38" s="76"/>
    </row>
    <row r="39" spans="1:16" ht="15.75" customHeight="1" x14ac:dyDescent="0.2">
      <c r="A39" s="127" t="s">
        <v>35</v>
      </c>
      <c r="B39" s="127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</row>
    <row r="40" spans="1:16" ht="4.6500000000000004" customHeight="1" x14ac:dyDescent="0.3">
      <c r="A40" s="8"/>
      <c r="B40" s="8"/>
    </row>
  </sheetData>
  <sheetProtection algorithmName="SHA-512" hashValue="rRDKMdsNa/25qK4VQdxwCd9OWgcMZ/BxWK6363RXZKeckHZ5KDjXBh/DKuDRr27GQF60Qz5P/6sKY7Y2lv1mfw==" saltValue="hWXOPG7z/lnYc9LL2YOxpA==" spinCount="100000" sheet="1" objects="1" scenarios="1"/>
  <dataConsolidate/>
  <mergeCells count="135">
    <mergeCell ref="A6:C6"/>
    <mergeCell ref="K37:M37"/>
    <mergeCell ref="A1:P1"/>
    <mergeCell ref="A10:A11"/>
    <mergeCell ref="D10:D11"/>
    <mergeCell ref="E10:E11"/>
    <mergeCell ref="P13:P14"/>
    <mergeCell ref="G10:I10"/>
    <mergeCell ref="K10:N10"/>
    <mergeCell ref="A13:A14"/>
    <mergeCell ref="E13:E14"/>
    <mergeCell ref="D13:D14"/>
    <mergeCell ref="G13:G14"/>
    <mergeCell ref="H13:H14"/>
    <mergeCell ref="I13:I14"/>
    <mergeCell ref="K13:K14"/>
    <mergeCell ref="L13:L14"/>
    <mergeCell ref="M13:M14"/>
    <mergeCell ref="N13:N14"/>
    <mergeCell ref="F10:F11"/>
    <mergeCell ref="P10:P11"/>
    <mergeCell ref="H3:K3"/>
    <mergeCell ref="D6:E6"/>
    <mergeCell ref="L6:O6"/>
    <mergeCell ref="G6:K6"/>
    <mergeCell ref="P16:P17"/>
    <mergeCell ref="A18:A19"/>
    <mergeCell ref="D18:D19"/>
    <mergeCell ref="E18:E19"/>
    <mergeCell ref="G18:G19"/>
    <mergeCell ref="H18:H19"/>
    <mergeCell ref="I18:I19"/>
    <mergeCell ref="K18:K19"/>
    <mergeCell ref="L18:L19"/>
    <mergeCell ref="M18:M19"/>
    <mergeCell ref="N18:N19"/>
    <mergeCell ref="P18:P19"/>
    <mergeCell ref="I16:I17"/>
    <mergeCell ref="K16:K17"/>
    <mergeCell ref="L16:L17"/>
    <mergeCell ref="M16:M17"/>
    <mergeCell ref="N16:N17"/>
    <mergeCell ref="A16:A17"/>
    <mergeCell ref="D16:D17"/>
    <mergeCell ref="E16:E17"/>
    <mergeCell ref="G16:G17"/>
    <mergeCell ref="H16:H17"/>
    <mergeCell ref="P20:P21"/>
    <mergeCell ref="A22:A23"/>
    <mergeCell ref="D22:D23"/>
    <mergeCell ref="E22:E23"/>
    <mergeCell ref="G22:G23"/>
    <mergeCell ref="H22:H23"/>
    <mergeCell ref="I22:I23"/>
    <mergeCell ref="K22:K23"/>
    <mergeCell ref="L22:L23"/>
    <mergeCell ref="M22:M23"/>
    <mergeCell ref="N22:N23"/>
    <mergeCell ref="P22:P23"/>
    <mergeCell ref="I20:I21"/>
    <mergeCell ref="K20:K21"/>
    <mergeCell ref="L20:L21"/>
    <mergeCell ref="M20:M21"/>
    <mergeCell ref="N20:N21"/>
    <mergeCell ref="A20:A21"/>
    <mergeCell ref="D20:D21"/>
    <mergeCell ref="E20:E21"/>
    <mergeCell ref="G20:G21"/>
    <mergeCell ref="H20:H21"/>
    <mergeCell ref="P24:P25"/>
    <mergeCell ref="A26:A27"/>
    <mergeCell ref="D26:D27"/>
    <mergeCell ref="E26:E27"/>
    <mergeCell ref="G26:G27"/>
    <mergeCell ref="H26:H27"/>
    <mergeCell ref="I26:I27"/>
    <mergeCell ref="K26:K27"/>
    <mergeCell ref="L26:L27"/>
    <mergeCell ref="M26:M27"/>
    <mergeCell ref="N26:N27"/>
    <mergeCell ref="P26:P27"/>
    <mergeCell ref="I24:I25"/>
    <mergeCell ref="K24:K25"/>
    <mergeCell ref="L24:L25"/>
    <mergeCell ref="M24:M25"/>
    <mergeCell ref="N24:N25"/>
    <mergeCell ref="A24:A25"/>
    <mergeCell ref="D24:D25"/>
    <mergeCell ref="E24:E25"/>
    <mergeCell ref="G24:G25"/>
    <mergeCell ref="H24:H25"/>
    <mergeCell ref="P28:P29"/>
    <mergeCell ref="A30:A31"/>
    <mergeCell ref="D30:D31"/>
    <mergeCell ref="E30:E31"/>
    <mergeCell ref="G30:G31"/>
    <mergeCell ref="H30:H31"/>
    <mergeCell ref="I30:I31"/>
    <mergeCell ref="K30:K31"/>
    <mergeCell ref="L30:L31"/>
    <mergeCell ref="M30:M31"/>
    <mergeCell ref="N30:N31"/>
    <mergeCell ref="P30:P31"/>
    <mergeCell ref="I28:I29"/>
    <mergeCell ref="K28:K29"/>
    <mergeCell ref="L28:L29"/>
    <mergeCell ref="M28:M29"/>
    <mergeCell ref="N28:N29"/>
    <mergeCell ref="A28:A29"/>
    <mergeCell ref="D28:D29"/>
    <mergeCell ref="E28:E29"/>
    <mergeCell ref="G28:G29"/>
    <mergeCell ref="H28:H29"/>
    <mergeCell ref="P32:P33"/>
    <mergeCell ref="I32:I33"/>
    <mergeCell ref="K32:K33"/>
    <mergeCell ref="L32:L33"/>
    <mergeCell ref="M32:M33"/>
    <mergeCell ref="N32:N33"/>
    <mergeCell ref="A32:A33"/>
    <mergeCell ref="D32:D33"/>
    <mergeCell ref="E32:E33"/>
    <mergeCell ref="G32:G33"/>
    <mergeCell ref="H32:H33"/>
    <mergeCell ref="P34:P35"/>
    <mergeCell ref="I34:I35"/>
    <mergeCell ref="K34:K35"/>
    <mergeCell ref="L34:L35"/>
    <mergeCell ref="M34:M35"/>
    <mergeCell ref="N34:N35"/>
    <mergeCell ref="A34:A35"/>
    <mergeCell ref="D34:D35"/>
    <mergeCell ref="E34:E35"/>
    <mergeCell ref="G34:G35"/>
    <mergeCell ref="H34:H35"/>
  </mergeCells>
  <printOptions horizontalCentered="1"/>
  <pageMargins left="0.39370078740157483" right="0.39370078740157483" top="0.47244094488188981" bottom="0.47244094488188981" header="0.15748031496062992" footer="0"/>
  <pageSetup paperSize="9" scale="80" orientation="landscape" horizontalDpi="4294967292" r:id="rId1"/>
  <headerFooter scaleWithDoc="0" alignWithMargins="0">
    <oddHeader xml:space="preserve">&amp;L
&amp;C&amp;G
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7C98-FE76-4591-BEB3-E606BD1CE956}">
  <dimension ref="A1:P40"/>
  <sheetViews>
    <sheetView view="pageLayout" topLeftCell="A2" zoomScale="80" zoomScaleNormal="100" zoomScaleSheetLayoutView="85" zoomScalePageLayoutView="80" workbookViewId="0">
      <selection activeCell="A16" sqref="A16:A35"/>
    </sheetView>
  </sheetViews>
  <sheetFormatPr defaultColWidth="9.109375" defaultRowHeight="12.6" x14ac:dyDescent="0.2"/>
  <cols>
    <col min="1" max="1" width="9" style="5" customWidth="1"/>
    <col min="2" max="2" width="1" style="5" customWidth="1"/>
    <col min="3" max="3" width="31.44140625" style="5" customWidth="1"/>
    <col min="4" max="4" width="7.6640625" style="5" customWidth="1"/>
    <col min="5" max="5" width="28.5546875" style="5" customWidth="1"/>
    <col min="6" max="6" width="1.33203125" style="5" customWidth="1"/>
    <col min="7" max="9" width="10.109375" style="5" customWidth="1"/>
    <col min="10" max="10" width="1.6640625" style="5" customWidth="1"/>
    <col min="11" max="14" width="10.109375" style="5" customWidth="1"/>
    <col min="15" max="15" width="2.77734375" style="5" customWidth="1"/>
    <col min="16" max="16" width="12.5546875" style="7" customWidth="1"/>
    <col min="17" max="16384" width="9.109375" style="5"/>
  </cols>
  <sheetData>
    <row r="1" spans="1:16" s="4" customFormat="1" ht="54.6" customHeight="1" x14ac:dyDescent="0.5">
      <c r="A1" s="36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6" customFormat="1" ht="11.4" customHeight="1" x14ac:dyDescent="0.25">
      <c r="A2" s="38"/>
      <c r="B2" s="39"/>
      <c r="C2" s="40"/>
      <c r="D2" s="41"/>
      <c r="E2" s="42"/>
      <c r="F2" s="43"/>
      <c r="G2" s="43"/>
      <c r="H2" s="43"/>
      <c r="I2" s="43"/>
      <c r="J2" s="43"/>
      <c r="K2" s="43"/>
      <c r="L2" s="43"/>
      <c r="M2" s="43"/>
      <c r="N2" s="44"/>
      <c r="O2" s="44"/>
      <c r="P2" s="45"/>
    </row>
    <row r="3" spans="1:16" ht="13.8" customHeight="1" x14ac:dyDescent="0.3">
      <c r="A3" s="46"/>
      <c r="B3" s="47"/>
      <c r="C3" s="48"/>
      <c r="D3" s="49" t="s">
        <v>30</v>
      </c>
      <c r="E3" s="17"/>
      <c r="F3" s="50"/>
      <c r="G3" s="51" t="s">
        <v>36</v>
      </c>
      <c r="H3" s="29"/>
      <c r="I3" s="29"/>
      <c r="J3" s="29"/>
      <c r="K3" s="29"/>
      <c r="L3" s="52"/>
      <c r="M3" s="52"/>
      <c r="N3" s="53"/>
      <c r="O3" s="54"/>
      <c r="P3" s="55"/>
    </row>
    <row r="4" spans="1:16" ht="10.199999999999999" customHeight="1" x14ac:dyDescent="0.3">
      <c r="A4" s="56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ht="8.4" customHeight="1" x14ac:dyDescent="0.3">
      <c r="A5" s="59"/>
      <c r="B5" s="59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1:16" s="6" customFormat="1" ht="14.4" customHeight="1" x14ac:dyDescent="0.25">
      <c r="A6" s="60" t="s">
        <v>45</v>
      </c>
      <c r="B6" s="60"/>
      <c r="C6" s="60"/>
      <c r="D6" s="33"/>
      <c r="E6" s="33"/>
      <c r="F6" s="61"/>
      <c r="G6" s="62" t="s">
        <v>44</v>
      </c>
      <c r="H6" s="62"/>
      <c r="I6" s="62"/>
      <c r="J6" s="62"/>
      <c r="K6" s="62"/>
      <c r="L6" s="35"/>
      <c r="M6" s="35"/>
      <c r="N6" s="35"/>
      <c r="O6" s="35"/>
      <c r="P6" s="63"/>
    </row>
    <row r="7" spans="1:16" ht="12" customHeight="1" x14ac:dyDescent="0.25">
      <c r="A7" s="54"/>
      <c r="B7" s="54"/>
      <c r="C7" s="64"/>
      <c r="D7" s="6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5"/>
    </row>
    <row r="8" spans="1:16" ht="15" customHeight="1" x14ac:dyDescent="0.3">
      <c r="A8" s="65" t="s">
        <v>60</v>
      </c>
      <c r="B8" s="66"/>
      <c r="C8" s="67"/>
      <c r="D8" s="67"/>
      <c r="E8" s="68" t="s">
        <v>31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ht="6" customHeight="1" x14ac:dyDescent="0.2">
      <c r="A9" s="52"/>
      <c r="B9" s="52"/>
      <c r="C9" s="52"/>
      <c r="D9" s="52"/>
      <c r="E9" s="52"/>
      <c r="F9" s="69"/>
      <c r="G9" s="69"/>
      <c r="H9" s="52"/>
      <c r="I9" s="52"/>
      <c r="J9" s="69"/>
      <c r="K9" s="69"/>
      <c r="L9" s="52"/>
      <c r="M9" s="69"/>
      <c r="N9" s="52"/>
      <c r="O9" s="69"/>
      <c r="P9" s="70"/>
    </row>
    <row r="10" spans="1:16" ht="29.4" customHeight="1" x14ac:dyDescent="0.2">
      <c r="A10" s="71" t="s">
        <v>32</v>
      </c>
      <c r="B10" s="52"/>
      <c r="C10" s="72" t="s">
        <v>47</v>
      </c>
      <c r="D10" s="71" t="s">
        <v>57</v>
      </c>
      <c r="E10" s="73" t="s">
        <v>33</v>
      </c>
      <c r="F10" s="74"/>
      <c r="G10" s="75" t="s">
        <v>49</v>
      </c>
      <c r="H10" s="75"/>
      <c r="I10" s="75"/>
      <c r="J10" s="76"/>
      <c r="K10" s="75" t="s">
        <v>52</v>
      </c>
      <c r="L10" s="75"/>
      <c r="M10" s="75"/>
      <c r="N10" s="75"/>
      <c r="O10" s="76"/>
      <c r="P10" s="77" t="s">
        <v>56</v>
      </c>
    </row>
    <row r="11" spans="1:16" s="9" customFormat="1" ht="29.4" customHeight="1" x14ac:dyDescent="0.2">
      <c r="A11" s="71"/>
      <c r="B11" s="78"/>
      <c r="C11" s="79" t="s">
        <v>48</v>
      </c>
      <c r="D11" s="71"/>
      <c r="E11" s="80"/>
      <c r="F11" s="74"/>
      <c r="G11" s="81" t="s">
        <v>50</v>
      </c>
      <c r="H11" s="82" t="s">
        <v>51</v>
      </c>
      <c r="I11" s="83" t="s">
        <v>54</v>
      </c>
      <c r="J11" s="76"/>
      <c r="K11" s="81" t="s">
        <v>50</v>
      </c>
      <c r="L11" s="81" t="s">
        <v>55</v>
      </c>
      <c r="M11" s="81" t="s">
        <v>53</v>
      </c>
      <c r="N11" s="83" t="s">
        <v>54</v>
      </c>
      <c r="O11" s="76"/>
      <c r="P11" s="84"/>
    </row>
    <row r="12" spans="1:16" s="10" customFormat="1" ht="15.6" customHeight="1" x14ac:dyDescent="0.3">
      <c r="A12" s="85" t="s">
        <v>38</v>
      </c>
      <c r="B12" s="86"/>
      <c r="C12" s="87"/>
      <c r="D12" s="87"/>
      <c r="E12" s="87"/>
      <c r="F12" s="88"/>
      <c r="G12" s="88"/>
      <c r="H12" s="89"/>
      <c r="I12" s="90"/>
      <c r="J12" s="88"/>
      <c r="K12" s="88"/>
      <c r="L12" s="91"/>
      <c r="M12" s="88"/>
      <c r="N12" s="91"/>
      <c r="O12" s="88"/>
      <c r="P12" s="92"/>
    </row>
    <row r="13" spans="1:16" s="10" customFormat="1" ht="15.6" customHeight="1" x14ac:dyDescent="0.3">
      <c r="A13" s="93">
        <v>1</v>
      </c>
      <c r="B13" s="86"/>
      <c r="C13" s="94" t="s">
        <v>58</v>
      </c>
      <c r="D13" s="95" t="s">
        <v>40</v>
      </c>
      <c r="E13" s="93" t="s">
        <v>59</v>
      </c>
      <c r="F13" s="88"/>
      <c r="G13" s="96">
        <v>5</v>
      </c>
      <c r="H13" s="97">
        <v>4.53</v>
      </c>
      <c r="I13" s="98">
        <f>(G13*0.25)+(H13*0.75)</f>
        <v>4.6475</v>
      </c>
      <c r="J13" s="88"/>
      <c r="K13" s="96">
        <v>5.35</v>
      </c>
      <c r="L13" s="96">
        <v>6.5540000000000003</v>
      </c>
      <c r="M13" s="96">
        <v>5.15</v>
      </c>
      <c r="N13" s="98">
        <f>(K13*0.25)+(L13*0.5)+(M13*0.25)</f>
        <v>5.9019999999999992</v>
      </c>
      <c r="O13" s="88"/>
      <c r="P13" s="99">
        <f>AVERAGE(I13,N13)</f>
        <v>5.2747499999999992</v>
      </c>
    </row>
    <row r="14" spans="1:16" s="11" customFormat="1" ht="15.6" customHeight="1" x14ac:dyDescent="0.3">
      <c r="A14" s="100"/>
      <c r="B14" s="101"/>
      <c r="C14" s="102" t="s">
        <v>39</v>
      </c>
      <c r="D14" s="103"/>
      <c r="E14" s="100"/>
      <c r="F14" s="104"/>
      <c r="G14" s="105"/>
      <c r="H14" s="106"/>
      <c r="I14" s="107"/>
      <c r="J14" s="108"/>
      <c r="K14" s="105">
        <v>203.5</v>
      </c>
      <c r="L14" s="105">
        <f>(K14*100)/340</f>
        <v>59.852941176470587</v>
      </c>
      <c r="M14" s="105"/>
      <c r="N14" s="107"/>
      <c r="O14" s="109"/>
      <c r="P14" s="110"/>
    </row>
    <row r="15" spans="1:16" s="11" customFormat="1" ht="7.2" customHeight="1" x14ac:dyDescent="0.3">
      <c r="A15" s="111"/>
      <c r="B15" s="101"/>
      <c r="C15" s="112"/>
      <c r="D15" s="112"/>
      <c r="E15" s="112"/>
      <c r="F15" s="104"/>
      <c r="G15" s="104"/>
      <c r="H15" s="113"/>
      <c r="I15" s="113"/>
      <c r="J15" s="114"/>
      <c r="K15" s="114"/>
      <c r="L15" s="113"/>
      <c r="M15" s="113"/>
      <c r="N15" s="113"/>
      <c r="O15" s="104"/>
      <c r="P15" s="115"/>
    </row>
    <row r="16" spans="1:16" s="10" customFormat="1" ht="15.6" customHeight="1" x14ac:dyDescent="0.3">
      <c r="A16" s="25">
        <f>RANK(P16,$P$16:$P$35,0)</f>
        <v>1</v>
      </c>
      <c r="B16" s="86"/>
      <c r="C16" s="14"/>
      <c r="D16" s="25"/>
      <c r="E16" s="25"/>
      <c r="F16" s="116"/>
      <c r="G16" s="23"/>
      <c r="H16" s="27"/>
      <c r="I16" s="117">
        <f t="shared" ref="I16" si="0">(G16*0.25)+(H16*0.75)</f>
        <v>0</v>
      </c>
      <c r="J16" s="116"/>
      <c r="K16" s="23"/>
      <c r="L16" s="23"/>
      <c r="M16" s="23"/>
      <c r="N16" s="117">
        <f t="shared" ref="N16" si="1">(K16*0.25)+(L16*0.5)+(M16*0.25)</f>
        <v>0</v>
      </c>
      <c r="O16" s="116"/>
      <c r="P16" s="118">
        <f t="shared" ref="P16" si="2">AVERAGE(I16,N16)</f>
        <v>0</v>
      </c>
    </row>
    <row r="17" spans="1:16" s="11" customFormat="1" ht="15.6" customHeight="1" x14ac:dyDescent="0.3">
      <c r="A17" s="26"/>
      <c r="B17" s="86"/>
      <c r="C17" s="15"/>
      <c r="D17" s="26"/>
      <c r="E17" s="26"/>
      <c r="F17" s="119"/>
      <c r="G17" s="24"/>
      <c r="H17" s="28"/>
      <c r="I17" s="120"/>
      <c r="J17" s="121"/>
      <c r="K17" s="24"/>
      <c r="L17" s="24"/>
      <c r="M17" s="24"/>
      <c r="N17" s="120"/>
      <c r="O17" s="119"/>
      <c r="P17" s="122"/>
    </row>
    <row r="18" spans="1:16" s="10" customFormat="1" ht="15.6" customHeight="1" x14ac:dyDescent="0.3">
      <c r="A18" s="25">
        <f>RANK(P18,$P$16:$P$35,0)</f>
        <v>1</v>
      </c>
      <c r="B18" s="86"/>
      <c r="C18" s="14"/>
      <c r="D18" s="25"/>
      <c r="E18" s="25"/>
      <c r="F18" s="116"/>
      <c r="G18" s="23"/>
      <c r="H18" s="27"/>
      <c r="I18" s="117">
        <f t="shared" ref="I18" si="3">(G18*0.25)+(H18*0.75)</f>
        <v>0</v>
      </c>
      <c r="J18" s="116"/>
      <c r="K18" s="23"/>
      <c r="L18" s="23"/>
      <c r="M18" s="23"/>
      <c r="N18" s="117">
        <f t="shared" ref="N18" si="4">(K18*0.25)+(L18*0.5)+(M18*0.25)</f>
        <v>0</v>
      </c>
      <c r="O18" s="116"/>
      <c r="P18" s="118">
        <f t="shared" ref="P18" si="5">AVERAGE(I18,N18)</f>
        <v>0</v>
      </c>
    </row>
    <row r="19" spans="1:16" s="11" customFormat="1" ht="15.6" customHeight="1" x14ac:dyDescent="0.3">
      <c r="A19" s="26"/>
      <c r="B19" s="86"/>
      <c r="C19" s="15"/>
      <c r="D19" s="26"/>
      <c r="E19" s="26"/>
      <c r="F19" s="119"/>
      <c r="G19" s="24"/>
      <c r="H19" s="28"/>
      <c r="I19" s="120"/>
      <c r="J19" s="121"/>
      <c r="K19" s="24"/>
      <c r="L19" s="24"/>
      <c r="M19" s="24"/>
      <c r="N19" s="120"/>
      <c r="O19" s="119"/>
      <c r="P19" s="122"/>
    </row>
    <row r="20" spans="1:16" s="10" customFormat="1" ht="15.6" customHeight="1" x14ac:dyDescent="0.3">
      <c r="A20" s="25">
        <f>RANK(P20,$P$16:$P$35,0)</f>
        <v>1</v>
      </c>
      <c r="B20" s="86"/>
      <c r="C20" s="14"/>
      <c r="D20" s="25"/>
      <c r="E20" s="25"/>
      <c r="F20" s="116"/>
      <c r="G20" s="23"/>
      <c r="H20" s="27"/>
      <c r="I20" s="117">
        <f t="shared" ref="I20" si="6">(G20*0.25)+(H20*0.75)</f>
        <v>0</v>
      </c>
      <c r="J20" s="116"/>
      <c r="K20" s="23"/>
      <c r="L20" s="23"/>
      <c r="M20" s="23"/>
      <c r="N20" s="117">
        <f t="shared" ref="N20" si="7">(K20*0.25)+(L20*0.5)+(M20*0.25)</f>
        <v>0</v>
      </c>
      <c r="O20" s="116"/>
      <c r="P20" s="118">
        <f t="shared" ref="P20" si="8">AVERAGE(I20,N20)</f>
        <v>0</v>
      </c>
    </row>
    <row r="21" spans="1:16" s="11" customFormat="1" ht="15.6" customHeight="1" x14ac:dyDescent="0.3">
      <c r="A21" s="26"/>
      <c r="B21" s="86"/>
      <c r="C21" s="15"/>
      <c r="D21" s="26"/>
      <c r="E21" s="26"/>
      <c r="F21" s="119"/>
      <c r="G21" s="24"/>
      <c r="H21" s="28"/>
      <c r="I21" s="120"/>
      <c r="J21" s="121"/>
      <c r="K21" s="24"/>
      <c r="L21" s="24"/>
      <c r="M21" s="24"/>
      <c r="N21" s="120"/>
      <c r="O21" s="119"/>
      <c r="P21" s="122"/>
    </row>
    <row r="22" spans="1:16" s="10" customFormat="1" ht="15.6" customHeight="1" x14ac:dyDescent="0.3">
      <c r="A22" s="25">
        <f>RANK(P22,$P$16:$P$35,0)</f>
        <v>1</v>
      </c>
      <c r="B22" s="86"/>
      <c r="C22" s="14"/>
      <c r="D22" s="25"/>
      <c r="E22" s="25"/>
      <c r="F22" s="116"/>
      <c r="G22" s="23"/>
      <c r="H22" s="27"/>
      <c r="I22" s="117">
        <f t="shared" ref="I22" si="9">(G22*0.25)+(H22*0.75)</f>
        <v>0</v>
      </c>
      <c r="J22" s="116"/>
      <c r="K22" s="23"/>
      <c r="L22" s="23"/>
      <c r="M22" s="23"/>
      <c r="N22" s="117">
        <f t="shared" ref="N22" si="10">(K22*0.25)+(L22*0.5)+(M22*0.25)</f>
        <v>0</v>
      </c>
      <c r="O22" s="116"/>
      <c r="P22" s="118">
        <f t="shared" ref="P22" si="11">AVERAGE(I22,N22)</f>
        <v>0</v>
      </c>
    </row>
    <row r="23" spans="1:16" s="11" customFormat="1" ht="15.6" customHeight="1" x14ac:dyDescent="0.3">
      <c r="A23" s="26"/>
      <c r="B23" s="86"/>
      <c r="C23" s="15"/>
      <c r="D23" s="26"/>
      <c r="E23" s="26"/>
      <c r="F23" s="119"/>
      <c r="G23" s="24"/>
      <c r="H23" s="28"/>
      <c r="I23" s="120"/>
      <c r="J23" s="121"/>
      <c r="K23" s="24"/>
      <c r="L23" s="24"/>
      <c r="M23" s="24"/>
      <c r="N23" s="120"/>
      <c r="O23" s="119"/>
      <c r="P23" s="122"/>
    </row>
    <row r="24" spans="1:16" s="10" customFormat="1" ht="15.6" customHeight="1" x14ac:dyDescent="0.3">
      <c r="A24" s="25">
        <f>RANK(P24,$P$16:$P$35,0)</f>
        <v>1</v>
      </c>
      <c r="B24" s="86"/>
      <c r="C24" s="14"/>
      <c r="D24" s="25"/>
      <c r="E24" s="25"/>
      <c r="F24" s="116"/>
      <c r="G24" s="23"/>
      <c r="H24" s="27"/>
      <c r="I24" s="117">
        <f t="shared" ref="I24" si="12">(G24*0.25)+(H24*0.75)</f>
        <v>0</v>
      </c>
      <c r="J24" s="116"/>
      <c r="K24" s="23"/>
      <c r="L24" s="23"/>
      <c r="M24" s="23"/>
      <c r="N24" s="117">
        <f t="shared" ref="N24" si="13">(K24*0.25)+(L24*0.5)+(M24*0.25)</f>
        <v>0</v>
      </c>
      <c r="O24" s="116"/>
      <c r="P24" s="118">
        <f t="shared" ref="P24" si="14">AVERAGE(I24,N24)</f>
        <v>0</v>
      </c>
    </row>
    <row r="25" spans="1:16" s="11" customFormat="1" ht="15.6" customHeight="1" x14ac:dyDescent="0.3">
      <c r="A25" s="26"/>
      <c r="B25" s="86"/>
      <c r="C25" s="15"/>
      <c r="D25" s="26"/>
      <c r="E25" s="26"/>
      <c r="F25" s="119"/>
      <c r="G25" s="24"/>
      <c r="H25" s="28"/>
      <c r="I25" s="120"/>
      <c r="J25" s="121"/>
      <c r="K25" s="24"/>
      <c r="L25" s="24"/>
      <c r="M25" s="24"/>
      <c r="N25" s="120"/>
      <c r="O25" s="119"/>
      <c r="P25" s="122"/>
    </row>
    <row r="26" spans="1:16" s="10" customFormat="1" ht="15.6" customHeight="1" x14ac:dyDescent="0.3">
      <c r="A26" s="25">
        <f>RANK(P26,$P$16:$P$35,0)</f>
        <v>1</v>
      </c>
      <c r="B26" s="86"/>
      <c r="C26" s="14"/>
      <c r="D26" s="25"/>
      <c r="E26" s="25"/>
      <c r="F26" s="116"/>
      <c r="G26" s="23"/>
      <c r="H26" s="27"/>
      <c r="I26" s="117">
        <f t="shared" ref="I26" si="15">(G26*0.25)+(H26*0.75)</f>
        <v>0</v>
      </c>
      <c r="J26" s="116"/>
      <c r="K26" s="23"/>
      <c r="L26" s="23"/>
      <c r="M26" s="23"/>
      <c r="N26" s="117">
        <f t="shared" ref="N26" si="16">(K26*0.25)+(L26*0.5)+(M26*0.25)</f>
        <v>0</v>
      </c>
      <c r="O26" s="116"/>
      <c r="P26" s="118">
        <f t="shared" ref="P26" si="17">AVERAGE(I26,N26)</f>
        <v>0</v>
      </c>
    </row>
    <row r="27" spans="1:16" s="11" customFormat="1" ht="15.6" customHeight="1" x14ac:dyDescent="0.3">
      <c r="A27" s="26"/>
      <c r="B27" s="86"/>
      <c r="C27" s="15"/>
      <c r="D27" s="26"/>
      <c r="E27" s="26"/>
      <c r="F27" s="119"/>
      <c r="G27" s="24"/>
      <c r="H27" s="28"/>
      <c r="I27" s="120"/>
      <c r="J27" s="121"/>
      <c r="K27" s="24"/>
      <c r="L27" s="24"/>
      <c r="M27" s="24"/>
      <c r="N27" s="120"/>
      <c r="O27" s="119"/>
      <c r="P27" s="122"/>
    </row>
    <row r="28" spans="1:16" s="10" customFormat="1" ht="15.6" customHeight="1" x14ac:dyDescent="0.3">
      <c r="A28" s="25">
        <f>RANK(P28,$P$16:$P$35,0)</f>
        <v>1</v>
      </c>
      <c r="B28" s="86"/>
      <c r="C28" s="14"/>
      <c r="D28" s="25"/>
      <c r="E28" s="25"/>
      <c r="F28" s="116"/>
      <c r="G28" s="23"/>
      <c r="H28" s="27"/>
      <c r="I28" s="117">
        <f t="shared" ref="I28" si="18">(G28*0.25)+(H28*0.75)</f>
        <v>0</v>
      </c>
      <c r="J28" s="116"/>
      <c r="K28" s="23"/>
      <c r="L28" s="23"/>
      <c r="M28" s="23"/>
      <c r="N28" s="117">
        <f t="shared" ref="N28" si="19">(K28*0.25)+(L28*0.5)+(M28*0.25)</f>
        <v>0</v>
      </c>
      <c r="O28" s="116"/>
      <c r="P28" s="118">
        <f t="shared" ref="P28" si="20">AVERAGE(I28,N28)</f>
        <v>0</v>
      </c>
    </row>
    <row r="29" spans="1:16" s="11" customFormat="1" ht="15.6" customHeight="1" x14ac:dyDescent="0.3">
      <c r="A29" s="26"/>
      <c r="B29" s="86"/>
      <c r="C29" s="15"/>
      <c r="D29" s="26"/>
      <c r="E29" s="26"/>
      <c r="F29" s="119"/>
      <c r="G29" s="24"/>
      <c r="H29" s="28"/>
      <c r="I29" s="120"/>
      <c r="J29" s="121"/>
      <c r="K29" s="24"/>
      <c r="L29" s="24"/>
      <c r="M29" s="24"/>
      <c r="N29" s="120"/>
      <c r="O29" s="119"/>
      <c r="P29" s="122"/>
    </row>
    <row r="30" spans="1:16" s="10" customFormat="1" ht="15.6" customHeight="1" x14ac:dyDescent="0.3">
      <c r="A30" s="25">
        <f>RANK(P30,$P$16:$P$35,0)</f>
        <v>1</v>
      </c>
      <c r="B30" s="86"/>
      <c r="C30" s="14"/>
      <c r="D30" s="25"/>
      <c r="E30" s="25"/>
      <c r="F30" s="116"/>
      <c r="G30" s="23"/>
      <c r="H30" s="27"/>
      <c r="I30" s="117">
        <f t="shared" ref="I30" si="21">(G30*0.25)+(H30*0.75)</f>
        <v>0</v>
      </c>
      <c r="J30" s="116"/>
      <c r="K30" s="23"/>
      <c r="L30" s="23"/>
      <c r="M30" s="23"/>
      <c r="N30" s="117">
        <f t="shared" ref="N30" si="22">(K30*0.25)+(L30*0.5)+(M30*0.25)</f>
        <v>0</v>
      </c>
      <c r="O30" s="116"/>
      <c r="P30" s="118">
        <f t="shared" ref="P30" si="23">AVERAGE(I30,N30)</f>
        <v>0</v>
      </c>
    </row>
    <row r="31" spans="1:16" s="11" customFormat="1" ht="15.6" customHeight="1" x14ac:dyDescent="0.3">
      <c r="A31" s="26"/>
      <c r="B31" s="86"/>
      <c r="C31" s="15"/>
      <c r="D31" s="26"/>
      <c r="E31" s="26"/>
      <c r="F31" s="119"/>
      <c r="G31" s="24"/>
      <c r="H31" s="28"/>
      <c r="I31" s="120"/>
      <c r="J31" s="121"/>
      <c r="K31" s="24"/>
      <c r="L31" s="24"/>
      <c r="M31" s="24"/>
      <c r="N31" s="120"/>
      <c r="O31" s="119"/>
      <c r="P31" s="122"/>
    </row>
    <row r="32" spans="1:16" s="10" customFormat="1" ht="15.6" customHeight="1" x14ac:dyDescent="0.3">
      <c r="A32" s="25">
        <f>RANK(P32,$P$16:$P$35,0)</f>
        <v>1</v>
      </c>
      <c r="B32" s="86"/>
      <c r="C32" s="14"/>
      <c r="D32" s="25"/>
      <c r="E32" s="25"/>
      <c r="F32" s="116"/>
      <c r="G32" s="23"/>
      <c r="H32" s="27"/>
      <c r="I32" s="117">
        <f t="shared" ref="I32" si="24">(G32*0.25)+(H32*0.75)</f>
        <v>0</v>
      </c>
      <c r="J32" s="116"/>
      <c r="K32" s="23"/>
      <c r="L32" s="23"/>
      <c r="M32" s="23"/>
      <c r="N32" s="117">
        <f t="shared" ref="N32" si="25">(K32*0.25)+(L32*0.5)+(M32*0.25)</f>
        <v>0</v>
      </c>
      <c r="O32" s="116"/>
      <c r="P32" s="118">
        <f t="shared" ref="P32" si="26">AVERAGE(I32,N32)</f>
        <v>0</v>
      </c>
    </row>
    <row r="33" spans="1:16" s="11" customFormat="1" ht="15.6" customHeight="1" x14ac:dyDescent="0.3">
      <c r="A33" s="26"/>
      <c r="B33" s="86"/>
      <c r="C33" s="15"/>
      <c r="D33" s="26"/>
      <c r="E33" s="26"/>
      <c r="F33" s="119"/>
      <c r="G33" s="24"/>
      <c r="H33" s="28"/>
      <c r="I33" s="120"/>
      <c r="J33" s="121"/>
      <c r="K33" s="24"/>
      <c r="L33" s="24"/>
      <c r="M33" s="24"/>
      <c r="N33" s="120"/>
      <c r="O33" s="119"/>
      <c r="P33" s="122"/>
    </row>
    <row r="34" spans="1:16" s="10" customFormat="1" ht="15.6" customHeight="1" x14ac:dyDescent="0.3">
      <c r="A34" s="25">
        <f>RANK(P34,$P$16:$P$35,0)</f>
        <v>1</v>
      </c>
      <c r="B34" s="86"/>
      <c r="C34" s="14"/>
      <c r="D34" s="25"/>
      <c r="E34" s="25"/>
      <c r="F34" s="116"/>
      <c r="G34" s="23"/>
      <c r="H34" s="27"/>
      <c r="I34" s="117">
        <f t="shared" ref="I34" si="27">(G34*0.25)+(H34*0.75)</f>
        <v>0</v>
      </c>
      <c r="J34" s="116"/>
      <c r="K34" s="23"/>
      <c r="L34" s="23"/>
      <c r="M34" s="23"/>
      <c r="N34" s="117">
        <f t="shared" ref="N34" si="28">(K34*0.25)+(L34*0.5)+(M34*0.25)</f>
        <v>0</v>
      </c>
      <c r="O34" s="116"/>
      <c r="P34" s="118">
        <f t="shared" ref="P34" si="29">AVERAGE(I34,N34)</f>
        <v>0</v>
      </c>
    </row>
    <row r="35" spans="1:16" s="11" customFormat="1" ht="15.6" customHeight="1" x14ac:dyDescent="0.3">
      <c r="A35" s="26"/>
      <c r="B35" s="86"/>
      <c r="C35" s="15"/>
      <c r="D35" s="26"/>
      <c r="E35" s="26"/>
      <c r="F35" s="119"/>
      <c r="G35" s="24"/>
      <c r="H35" s="28"/>
      <c r="I35" s="120"/>
      <c r="J35" s="121"/>
      <c r="K35" s="24"/>
      <c r="L35" s="24"/>
      <c r="M35" s="24"/>
      <c r="N35" s="120"/>
      <c r="O35" s="119"/>
      <c r="P35" s="122"/>
    </row>
    <row r="36" spans="1:16" ht="18" customHeight="1" x14ac:dyDescent="0.3">
      <c r="A36" s="123"/>
      <c r="B36" s="1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70"/>
    </row>
    <row r="37" spans="1:16" ht="15.75" customHeight="1" x14ac:dyDescent="0.3">
      <c r="A37" s="123"/>
      <c r="B37" s="123"/>
      <c r="C37" s="124" t="s">
        <v>34</v>
      </c>
      <c r="D37" s="125"/>
      <c r="E37" s="16"/>
      <c r="F37" s="52"/>
      <c r="G37" s="52"/>
      <c r="H37" s="52"/>
      <c r="I37" s="52"/>
      <c r="J37" s="52"/>
      <c r="K37" s="128"/>
      <c r="L37" s="128"/>
      <c r="M37" s="128"/>
      <c r="N37" s="126"/>
      <c r="O37" s="126"/>
      <c r="P37" s="76"/>
    </row>
    <row r="38" spans="1:16" ht="15.75" customHeight="1" x14ac:dyDescent="0.3">
      <c r="A38" s="123"/>
      <c r="B38" s="123"/>
      <c r="C38" s="125"/>
      <c r="D38" s="125"/>
      <c r="E38" s="126"/>
      <c r="F38" s="52"/>
      <c r="G38" s="52"/>
      <c r="H38" s="52"/>
      <c r="I38" s="52"/>
      <c r="J38" s="52"/>
      <c r="K38" s="52"/>
      <c r="L38" s="126"/>
      <c r="M38" s="126"/>
      <c r="N38" s="126"/>
      <c r="O38" s="126"/>
      <c r="P38" s="76"/>
    </row>
    <row r="39" spans="1:16" ht="15.75" customHeight="1" x14ac:dyDescent="0.2">
      <c r="A39" s="127" t="s">
        <v>35</v>
      </c>
      <c r="B39" s="127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</row>
    <row r="40" spans="1:16" ht="4.6500000000000004" customHeight="1" x14ac:dyDescent="0.3">
      <c r="A40" s="8"/>
      <c r="B40" s="8"/>
    </row>
  </sheetData>
  <sheetProtection algorithmName="SHA-512" hashValue="DMP94LPlj2cde6CTrZVuhUiMsiA1+Q9Li6aD6U3AVILxqn1yRKh8QFkZIHmqxVZlvCSrmM8tVy7soOLJah6now==" saltValue="88PjXrCyWXq6mzXIK47YHg==" spinCount="100000" sheet="1" objects="1" scenarios="1"/>
  <dataConsolidate/>
  <mergeCells count="135">
    <mergeCell ref="K37:M37"/>
    <mergeCell ref="I34:I35"/>
    <mergeCell ref="K34:K35"/>
    <mergeCell ref="L34:L35"/>
    <mergeCell ref="M34:M35"/>
    <mergeCell ref="N34:N35"/>
    <mergeCell ref="P34:P35"/>
    <mergeCell ref="K32:K33"/>
    <mergeCell ref="L32:L33"/>
    <mergeCell ref="M32:M33"/>
    <mergeCell ref="N32:N33"/>
    <mergeCell ref="P32:P33"/>
    <mergeCell ref="A34:A35"/>
    <mergeCell ref="D34:D35"/>
    <mergeCell ref="E34:E35"/>
    <mergeCell ref="G34:G35"/>
    <mergeCell ref="H34:H35"/>
    <mergeCell ref="A32:A33"/>
    <mergeCell ref="D32:D33"/>
    <mergeCell ref="E32:E33"/>
    <mergeCell ref="G32:G33"/>
    <mergeCell ref="H32:H33"/>
    <mergeCell ref="I32:I33"/>
    <mergeCell ref="I30:I31"/>
    <mergeCell ref="K30:K31"/>
    <mergeCell ref="L30:L31"/>
    <mergeCell ref="M30:M31"/>
    <mergeCell ref="N30:N31"/>
    <mergeCell ref="P30:P31"/>
    <mergeCell ref="K28:K29"/>
    <mergeCell ref="L28:L29"/>
    <mergeCell ref="M28:M29"/>
    <mergeCell ref="N28:N29"/>
    <mergeCell ref="P28:P29"/>
    <mergeCell ref="A30:A31"/>
    <mergeCell ref="D30:D31"/>
    <mergeCell ref="E30:E31"/>
    <mergeCell ref="G30:G31"/>
    <mergeCell ref="H30:H31"/>
    <mergeCell ref="A28:A29"/>
    <mergeCell ref="D28:D29"/>
    <mergeCell ref="E28:E29"/>
    <mergeCell ref="G28:G29"/>
    <mergeCell ref="H28:H29"/>
    <mergeCell ref="I28:I29"/>
    <mergeCell ref="I26:I27"/>
    <mergeCell ref="K26:K27"/>
    <mergeCell ref="L26:L27"/>
    <mergeCell ref="M26:M27"/>
    <mergeCell ref="N26:N27"/>
    <mergeCell ref="P26:P27"/>
    <mergeCell ref="K24:K25"/>
    <mergeCell ref="L24:L25"/>
    <mergeCell ref="M24:M25"/>
    <mergeCell ref="N24:N25"/>
    <mergeCell ref="P24:P25"/>
    <mergeCell ref="A26:A27"/>
    <mergeCell ref="D26:D27"/>
    <mergeCell ref="E26:E27"/>
    <mergeCell ref="G26:G27"/>
    <mergeCell ref="H26:H27"/>
    <mergeCell ref="A24:A25"/>
    <mergeCell ref="D24:D25"/>
    <mergeCell ref="E24:E25"/>
    <mergeCell ref="G24:G25"/>
    <mergeCell ref="H24:H25"/>
    <mergeCell ref="I24:I25"/>
    <mergeCell ref="I22:I23"/>
    <mergeCell ref="K22:K23"/>
    <mergeCell ref="L22:L23"/>
    <mergeCell ref="M22:M23"/>
    <mergeCell ref="N22:N23"/>
    <mergeCell ref="P22:P23"/>
    <mergeCell ref="K20:K21"/>
    <mergeCell ref="L20:L21"/>
    <mergeCell ref="M20:M21"/>
    <mergeCell ref="N20:N21"/>
    <mergeCell ref="P20:P21"/>
    <mergeCell ref="A22:A23"/>
    <mergeCell ref="D22:D23"/>
    <mergeCell ref="E22:E23"/>
    <mergeCell ref="G22:G23"/>
    <mergeCell ref="H22:H23"/>
    <mergeCell ref="L18:L19"/>
    <mergeCell ref="M18:M19"/>
    <mergeCell ref="N18:N19"/>
    <mergeCell ref="P18:P19"/>
    <mergeCell ref="A20:A21"/>
    <mergeCell ref="D20:D21"/>
    <mergeCell ref="E20:E21"/>
    <mergeCell ref="G20:G21"/>
    <mergeCell ref="H20:H21"/>
    <mergeCell ref="I20:I21"/>
    <mergeCell ref="M16:M17"/>
    <mergeCell ref="N16:N17"/>
    <mergeCell ref="P16:P17"/>
    <mergeCell ref="A18:A19"/>
    <mergeCell ref="D18:D19"/>
    <mergeCell ref="E18:E19"/>
    <mergeCell ref="G18:G19"/>
    <mergeCell ref="H18:H19"/>
    <mergeCell ref="I18:I19"/>
    <mergeCell ref="K18:K19"/>
    <mergeCell ref="N13:N14"/>
    <mergeCell ref="P13:P14"/>
    <mergeCell ref="A16:A17"/>
    <mergeCell ref="D16:D17"/>
    <mergeCell ref="E16:E17"/>
    <mergeCell ref="G16:G17"/>
    <mergeCell ref="H16:H17"/>
    <mergeCell ref="I16:I17"/>
    <mergeCell ref="K16:K17"/>
    <mergeCell ref="L16:L17"/>
    <mergeCell ref="P10:P11"/>
    <mergeCell ref="A13:A14"/>
    <mergeCell ref="D13:D14"/>
    <mergeCell ref="E13:E14"/>
    <mergeCell ref="G13:G14"/>
    <mergeCell ref="H13:H14"/>
    <mergeCell ref="I13:I14"/>
    <mergeCell ref="K13:K14"/>
    <mergeCell ref="L13:L14"/>
    <mergeCell ref="M13:M14"/>
    <mergeCell ref="A10:A11"/>
    <mergeCell ref="D10:D11"/>
    <mergeCell ref="E10:E11"/>
    <mergeCell ref="F10:F11"/>
    <mergeCell ref="G10:I10"/>
    <mergeCell ref="K10:N10"/>
    <mergeCell ref="A1:P1"/>
    <mergeCell ref="H3:K3"/>
    <mergeCell ref="A6:C6"/>
    <mergeCell ref="D6:E6"/>
    <mergeCell ref="G6:K6"/>
    <mergeCell ref="L6:O6"/>
  </mergeCells>
  <printOptions horizontalCentered="1"/>
  <pageMargins left="0.39370078740157483" right="0.39370078740157483" top="0.47244094488188981" bottom="0.47244094488188981" header="0.15748031496062992" footer="0"/>
  <pageSetup paperSize="9" scale="80" orientation="landscape" horizontalDpi="4294967292" r:id="rId1"/>
  <headerFooter scaleWithDoc="0" alignWithMargins="0">
    <oddHeader xml:space="preserve">&amp;L
&amp;C&amp;G
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DB696-DA4B-4E8F-A7B3-337CFD8B9D93}">
  <dimension ref="A1:P40"/>
  <sheetViews>
    <sheetView view="pageLayout" topLeftCell="A2" zoomScale="80" zoomScaleNormal="100" zoomScaleSheetLayoutView="85" zoomScalePageLayoutView="80" workbookViewId="0">
      <selection activeCell="A16" sqref="A16:A35"/>
    </sheetView>
  </sheetViews>
  <sheetFormatPr defaultColWidth="9.109375" defaultRowHeight="12.6" x14ac:dyDescent="0.2"/>
  <cols>
    <col min="1" max="1" width="9" style="5" customWidth="1"/>
    <col min="2" max="2" width="1" style="5" customWidth="1"/>
    <col min="3" max="3" width="31.44140625" style="5" customWidth="1"/>
    <col min="4" max="4" width="7.6640625" style="5" customWidth="1"/>
    <col min="5" max="5" width="28.5546875" style="5" customWidth="1"/>
    <col min="6" max="6" width="1.33203125" style="5" customWidth="1"/>
    <col min="7" max="9" width="10.109375" style="5" customWidth="1"/>
    <col min="10" max="10" width="1.6640625" style="5" customWidth="1"/>
    <col min="11" max="14" width="10.109375" style="5" customWidth="1"/>
    <col min="15" max="15" width="2.77734375" style="5" customWidth="1"/>
    <col min="16" max="16" width="12.5546875" style="7" customWidth="1"/>
    <col min="17" max="16384" width="9.109375" style="5"/>
  </cols>
  <sheetData>
    <row r="1" spans="1:16" s="4" customFormat="1" ht="54.6" customHeight="1" x14ac:dyDescent="0.5">
      <c r="A1" s="36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6" customFormat="1" ht="11.4" customHeight="1" x14ac:dyDescent="0.25">
      <c r="A2" s="38"/>
      <c r="B2" s="39"/>
      <c r="C2" s="40"/>
      <c r="D2" s="41"/>
      <c r="E2" s="42"/>
      <c r="F2" s="43"/>
      <c r="G2" s="43"/>
      <c r="H2" s="43"/>
      <c r="I2" s="43"/>
      <c r="J2" s="43"/>
      <c r="K2" s="43"/>
      <c r="L2" s="43"/>
      <c r="M2" s="43"/>
      <c r="N2" s="44"/>
      <c r="O2" s="44"/>
      <c r="P2" s="45"/>
    </row>
    <row r="3" spans="1:16" ht="13.8" customHeight="1" x14ac:dyDescent="0.3">
      <c r="A3" s="46"/>
      <c r="B3" s="47"/>
      <c r="C3" s="48"/>
      <c r="D3" s="49" t="s">
        <v>30</v>
      </c>
      <c r="E3" s="17"/>
      <c r="F3" s="50"/>
      <c r="G3" s="51" t="s">
        <v>36</v>
      </c>
      <c r="H3" s="29"/>
      <c r="I3" s="29"/>
      <c r="J3" s="29"/>
      <c r="K3" s="29"/>
      <c r="L3" s="52"/>
      <c r="M3" s="52"/>
      <c r="N3" s="53"/>
      <c r="O3" s="54"/>
      <c r="P3" s="55"/>
    </row>
    <row r="4" spans="1:16" ht="10.199999999999999" customHeight="1" x14ac:dyDescent="0.3">
      <c r="A4" s="56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ht="8.4" customHeight="1" x14ac:dyDescent="0.3">
      <c r="A5" s="59"/>
      <c r="B5" s="59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1:16" s="6" customFormat="1" ht="14.4" customHeight="1" x14ac:dyDescent="0.25">
      <c r="A6" s="60" t="s">
        <v>45</v>
      </c>
      <c r="B6" s="60"/>
      <c r="C6" s="60"/>
      <c r="D6" s="33"/>
      <c r="E6" s="33"/>
      <c r="F6" s="61"/>
      <c r="G6" s="62" t="s">
        <v>44</v>
      </c>
      <c r="H6" s="62"/>
      <c r="I6" s="62"/>
      <c r="J6" s="62"/>
      <c r="K6" s="62"/>
      <c r="L6" s="35"/>
      <c r="M6" s="35"/>
      <c r="N6" s="35"/>
      <c r="O6" s="35"/>
      <c r="P6" s="63"/>
    </row>
    <row r="7" spans="1:16" ht="12" customHeight="1" x14ac:dyDescent="0.25">
      <c r="A7" s="54"/>
      <c r="B7" s="54"/>
      <c r="C7" s="64"/>
      <c r="D7" s="6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5"/>
    </row>
    <row r="8" spans="1:16" ht="15" customHeight="1" x14ac:dyDescent="0.3">
      <c r="A8" s="65" t="s">
        <v>61</v>
      </c>
      <c r="B8" s="66"/>
      <c r="C8" s="67"/>
      <c r="D8" s="67"/>
      <c r="E8" s="68" t="s">
        <v>31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ht="6" customHeight="1" x14ac:dyDescent="0.2">
      <c r="A9" s="52"/>
      <c r="B9" s="52"/>
      <c r="C9" s="52"/>
      <c r="D9" s="52"/>
      <c r="E9" s="52"/>
      <c r="F9" s="69"/>
      <c r="G9" s="69"/>
      <c r="H9" s="52"/>
      <c r="I9" s="52"/>
      <c r="J9" s="69"/>
      <c r="K9" s="69"/>
      <c r="L9" s="52"/>
      <c r="M9" s="69"/>
      <c r="N9" s="52"/>
      <c r="O9" s="69"/>
      <c r="P9" s="70"/>
    </row>
    <row r="10" spans="1:16" ht="29.4" customHeight="1" x14ac:dyDescent="0.2">
      <c r="A10" s="71" t="s">
        <v>32</v>
      </c>
      <c r="B10" s="52"/>
      <c r="C10" s="72" t="s">
        <v>47</v>
      </c>
      <c r="D10" s="71" t="s">
        <v>57</v>
      </c>
      <c r="E10" s="73" t="s">
        <v>33</v>
      </c>
      <c r="F10" s="74"/>
      <c r="G10" s="75" t="s">
        <v>49</v>
      </c>
      <c r="H10" s="75"/>
      <c r="I10" s="75"/>
      <c r="J10" s="76"/>
      <c r="K10" s="75" t="s">
        <v>52</v>
      </c>
      <c r="L10" s="75"/>
      <c r="M10" s="75"/>
      <c r="N10" s="75"/>
      <c r="O10" s="76"/>
      <c r="P10" s="77" t="s">
        <v>56</v>
      </c>
    </row>
    <row r="11" spans="1:16" s="9" customFormat="1" ht="29.4" customHeight="1" x14ac:dyDescent="0.2">
      <c r="A11" s="71"/>
      <c r="B11" s="78"/>
      <c r="C11" s="79" t="s">
        <v>48</v>
      </c>
      <c r="D11" s="71"/>
      <c r="E11" s="80"/>
      <c r="F11" s="74"/>
      <c r="G11" s="81" t="s">
        <v>50</v>
      </c>
      <c r="H11" s="82" t="s">
        <v>51</v>
      </c>
      <c r="I11" s="83" t="s">
        <v>54</v>
      </c>
      <c r="J11" s="76"/>
      <c r="K11" s="81" t="s">
        <v>50</v>
      </c>
      <c r="L11" s="81" t="s">
        <v>55</v>
      </c>
      <c r="M11" s="81" t="s">
        <v>53</v>
      </c>
      <c r="N11" s="83" t="s">
        <v>54</v>
      </c>
      <c r="O11" s="76"/>
      <c r="P11" s="84"/>
    </row>
    <row r="12" spans="1:16" s="10" customFormat="1" ht="15.6" customHeight="1" x14ac:dyDescent="0.3">
      <c r="A12" s="85" t="s">
        <v>38</v>
      </c>
      <c r="B12" s="86"/>
      <c r="C12" s="87"/>
      <c r="D12" s="87"/>
      <c r="E12" s="87"/>
      <c r="F12" s="88"/>
      <c r="G12" s="88"/>
      <c r="H12" s="89"/>
      <c r="I12" s="90"/>
      <c r="J12" s="88"/>
      <c r="K12" s="88"/>
      <c r="L12" s="91"/>
      <c r="M12" s="88"/>
      <c r="N12" s="91"/>
      <c r="O12" s="88"/>
      <c r="P12" s="92"/>
    </row>
    <row r="13" spans="1:16" s="10" customFormat="1" ht="15.6" customHeight="1" x14ac:dyDescent="0.3">
      <c r="A13" s="93">
        <v>1</v>
      </c>
      <c r="B13" s="86"/>
      <c r="C13" s="94" t="s">
        <v>58</v>
      </c>
      <c r="D13" s="95" t="s">
        <v>40</v>
      </c>
      <c r="E13" s="93" t="s">
        <v>59</v>
      </c>
      <c r="F13" s="88"/>
      <c r="G13" s="96">
        <v>5</v>
      </c>
      <c r="H13" s="97">
        <v>4.53</v>
      </c>
      <c r="I13" s="98">
        <f>(G13*0.25)+(H13*0.75)</f>
        <v>4.6475</v>
      </c>
      <c r="J13" s="88"/>
      <c r="K13" s="96">
        <v>5.35</v>
      </c>
      <c r="L13" s="96">
        <v>6.5540000000000003</v>
      </c>
      <c r="M13" s="96">
        <v>5.15</v>
      </c>
      <c r="N13" s="98">
        <f>(K13*0.25)+(L13*0.5)+(M13*0.25)</f>
        <v>5.9019999999999992</v>
      </c>
      <c r="O13" s="88"/>
      <c r="P13" s="99">
        <f>AVERAGE(I13,N13)</f>
        <v>5.2747499999999992</v>
      </c>
    </row>
    <row r="14" spans="1:16" s="11" customFormat="1" ht="15.6" customHeight="1" x14ac:dyDescent="0.3">
      <c r="A14" s="100"/>
      <c r="B14" s="101"/>
      <c r="C14" s="102" t="s">
        <v>39</v>
      </c>
      <c r="D14" s="103"/>
      <c r="E14" s="100"/>
      <c r="F14" s="104"/>
      <c r="G14" s="105"/>
      <c r="H14" s="106"/>
      <c r="I14" s="107"/>
      <c r="J14" s="108"/>
      <c r="K14" s="105">
        <v>203.5</v>
      </c>
      <c r="L14" s="105">
        <f>(K14*100)/340</f>
        <v>59.852941176470587</v>
      </c>
      <c r="M14" s="105"/>
      <c r="N14" s="107"/>
      <c r="O14" s="109"/>
      <c r="P14" s="110"/>
    </row>
    <row r="15" spans="1:16" s="11" customFormat="1" ht="7.2" customHeight="1" x14ac:dyDescent="0.3">
      <c r="A15" s="111"/>
      <c r="B15" s="101"/>
      <c r="C15" s="112"/>
      <c r="D15" s="112"/>
      <c r="E15" s="112"/>
      <c r="F15" s="104"/>
      <c r="G15" s="104"/>
      <c r="H15" s="113"/>
      <c r="I15" s="113"/>
      <c r="J15" s="114"/>
      <c r="K15" s="114"/>
      <c r="L15" s="113"/>
      <c r="M15" s="113"/>
      <c r="N15" s="113"/>
      <c r="O15" s="104"/>
      <c r="P15" s="115"/>
    </row>
    <row r="16" spans="1:16" s="10" customFormat="1" ht="15.6" customHeight="1" x14ac:dyDescent="0.3">
      <c r="A16" s="25">
        <f>RANK(P16,$P$16:$P$35,0)</f>
        <v>1</v>
      </c>
      <c r="B16" s="86"/>
      <c r="C16" s="14"/>
      <c r="D16" s="25"/>
      <c r="E16" s="25"/>
      <c r="F16" s="116"/>
      <c r="G16" s="23"/>
      <c r="H16" s="27"/>
      <c r="I16" s="117">
        <f t="shared" ref="I16" si="0">(G16*0.25)+(H16*0.75)</f>
        <v>0</v>
      </c>
      <c r="J16" s="116"/>
      <c r="K16" s="23"/>
      <c r="L16" s="23"/>
      <c r="M16" s="23"/>
      <c r="N16" s="117">
        <f t="shared" ref="N16" si="1">(K16*0.25)+(L16*0.5)+(M16*0.25)</f>
        <v>0</v>
      </c>
      <c r="O16" s="116"/>
      <c r="P16" s="118">
        <f t="shared" ref="P16" si="2">AVERAGE(I16,N16)</f>
        <v>0</v>
      </c>
    </row>
    <row r="17" spans="1:16" s="11" customFormat="1" ht="15.6" customHeight="1" x14ac:dyDescent="0.3">
      <c r="A17" s="26"/>
      <c r="B17" s="86"/>
      <c r="C17" s="15"/>
      <c r="D17" s="26"/>
      <c r="E17" s="26"/>
      <c r="F17" s="119"/>
      <c r="G17" s="24"/>
      <c r="H17" s="28"/>
      <c r="I17" s="120"/>
      <c r="J17" s="121"/>
      <c r="K17" s="24"/>
      <c r="L17" s="24"/>
      <c r="M17" s="24"/>
      <c r="N17" s="120"/>
      <c r="O17" s="119"/>
      <c r="P17" s="122"/>
    </row>
    <row r="18" spans="1:16" s="10" customFormat="1" ht="15.6" customHeight="1" x14ac:dyDescent="0.3">
      <c r="A18" s="25">
        <f>RANK(P18,$P$16:$P$35,0)</f>
        <v>1</v>
      </c>
      <c r="B18" s="86"/>
      <c r="C18" s="14"/>
      <c r="D18" s="25"/>
      <c r="E18" s="25"/>
      <c r="F18" s="116"/>
      <c r="G18" s="23"/>
      <c r="H18" s="27"/>
      <c r="I18" s="117">
        <f t="shared" ref="I18" si="3">(G18*0.25)+(H18*0.75)</f>
        <v>0</v>
      </c>
      <c r="J18" s="116"/>
      <c r="K18" s="23"/>
      <c r="L18" s="23"/>
      <c r="M18" s="23"/>
      <c r="N18" s="117">
        <f t="shared" ref="N18" si="4">(K18*0.25)+(L18*0.5)+(M18*0.25)</f>
        <v>0</v>
      </c>
      <c r="O18" s="116"/>
      <c r="P18" s="118">
        <f t="shared" ref="P18" si="5">AVERAGE(I18,N18)</f>
        <v>0</v>
      </c>
    </row>
    <row r="19" spans="1:16" s="11" customFormat="1" ht="15.6" customHeight="1" x14ac:dyDescent="0.3">
      <c r="A19" s="26"/>
      <c r="B19" s="86"/>
      <c r="C19" s="15"/>
      <c r="D19" s="26"/>
      <c r="E19" s="26"/>
      <c r="F19" s="119"/>
      <c r="G19" s="24"/>
      <c r="H19" s="28"/>
      <c r="I19" s="120"/>
      <c r="J19" s="121"/>
      <c r="K19" s="24"/>
      <c r="L19" s="24"/>
      <c r="M19" s="24"/>
      <c r="N19" s="120"/>
      <c r="O19" s="119"/>
      <c r="P19" s="122"/>
    </row>
    <row r="20" spans="1:16" s="10" customFormat="1" ht="15.6" customHeight="1" x14ac:dyDescent="0.3">
      <c r="A20" s="25">
        <f>RANK(P20,$P$16:$P$35,0)</f>
        <v>1</v>
      </c>
      <c r="B20" s="86"/>
      <c r="C20" s="14"/>
      <c r="D20" s="25"/>
      <c r="E20" s="25"/>
      <c r="F20" s="116"/>
      <c r="G20" s="23"/>
      <c r="H20" s="27"/>
      <c r="I20" s="117">
        <f t="shared" ref="I20" si="6">(G20*0.25)+(H20*0.75)</f>
        <v>0</v>
      </c>
      <c r="J20" s="116"/>
      <c r="K20" s="23"/>
      <c r="L20" s="23"/>
      <c r="M20" s="23"/>
      <c r="N20" s="117">
        <f t="shared" ref="N20" si="7">(K20*0.25)+(L20*0.5)+(M20*0.25)</f>
        <v>0</v>
      </c>
      <c r="O20" s="116"/>
      <c r="P20" s="118">
        <f t="shared" ref="P20" si="8">AVERAGE(I20,N20)</f>
        <v>0</v>
      </c>
    </row>
    <row r="21" spans="1:16" s="11" customFormat="1" ht="15.6" customHeight="1" x14ac:dyDescent="0.3">
      <c r="A21" s="26"/>
      <c r="B21" s="86"/>
      <c r="C21" s="15"/>
      <c r="D21" s="26"/>
      <c r="E21" s="26"/>
      <c r="F21" s="119"/>
      <c r="G21" s="24"/>
      <c r="H21" s="28"/>
      <c r="I21" s="120"/>
      <c r="J21" s="121"/>
      <c r="K21" s="24"/>
      <c r="L21" s="24"/>
      <c r="M21" s="24"/>
      <c r="N21" s="120"/>
      <c r="O21" s="119"/>
      <c r="P21" s="122"/>
    </row>
    <row r="22" spans="1:16" s="10" customFormat="1" ht="15.6" customHeight="1" x14ac:dyDescent="0.3">
      <c r="A22" s="25">
        <f>RANK(P22,$P$16:$P$35,0)</f>
        <v>1</v>
      </c>
      <c r="B22" s="86"/>
      <c r="C22" s="14"/>
      <c r="D22" s="25"/>
      <c r="E22" s="25"/>
      <c r="F22" s="116"/>
      <c r="G22" s="23"/>
      <c r="H22" s="27"/>
      <c r="I22" s="117">
        <f t="shared" ref="I22" si="9">(G22*0.25)+(H22*0.75)</f>
        <v>0</v>
      </c>
      <c r="J22" s="116"/>
      <c r="K22" s="23"/>
      <c r="L22" s="23"/>
      <c r="M22" s="23"/>
      <c r="N22" s="117">
        <f t="shared" ref="N22" si="10">(K22*0.25)+(L22*0.5)+(M22*0.25)</f>
        <v>0</v>
      </c>
      <c r="O22" s="116"/>
      <c r="P22" s="118">
        <f t="shared" ref="P22" si="11">AVERAGE(I22,N22)</f>
        <v>0</v>
      </c>
    </row>
    <row r="23" spans="1:16" s="11" customFormat="1" ht="15.6" customHeight="1" x14ac:dyDescent="0.3">
      <c r="A23" s="26"/>
      <c r="B23" s="86"/>
      <c r="C23" s="15"/>
      <c r="D23" s="26"/>
      <c r="E23" s="26"/>
      <c r="F23" s="119"/>
      <c r="G23" s="24"/>
      <c r="H23" s="28"/>
      <c r="I23" s="120"/>
      <c r="J23" s="121"/>
      <c r="K23" s="24"/>
      <c r="L23" s="24"/>
      <c r="M23" s="24"/>
      <c r="N23" s="120"/>
      <c r="O23" s="119"/>
      <c r="P23" s="122"/>
    </row>
    <row r="24" spans="1:16" s="10" customFormat="1" ht="15.6" customHeight="1" x14ac:dyDescent="0.3">
      <c r="A24" s="25">
        <f>RANK(P24,$P$16:$P$35,0)</f>
        <v>1</v>
      </c>
      <c r="B24" s="86"/>
      <c r="C24" s="14"/>
      <c r="D24" s="25"/>
      <c r="E24" s="25"/>
      <c r="F24" s="116"/>
      <c r="G24" s="23"/>
      <c r="H24" s="27"/>
      <c r="I24" s="117">
        <f t="shared" ref="I24" si="12">(G24*0.25)+(H24*0.75)</f>
        <v>0</v>
      </c>
      <c r="J24" s="116"/>
      <c r="K24" s="23"/>
      <c r="L24" s="23"/>
      <c r="M24" s="23"/>
      <c r="N24" s="117">
        <f t="shared" ref="N24" si="13">(K24*0.25)+(L24*0.5)+(M24*0.25)</f>
        <v>0</v>
      </c>
      <c r="O24" s="116"/>
      <c r="P24" s="118">
        <f t="shared" ref="P24" si="14">AVERAGE(I24,N24)</f>
        <v>0</v>
      </c>
    </row>
    <row r="25" spans="1:16" s="11" customFormat="1" ht="15.6" customHeight="1" x14ac:dyDescent="0.3">
      <c r="A25" s="26"/>
      <c r="B25" s="86"/>
      <c r="C25" s="15"/>
      <c r="D25" s="26"/>
      <c r="E25" s="26"/>
      <c r="F25" s="119"/>
      <c r="G25" s="24"/>
      <c r="H25" s="28"/>
      <c r="I25" s="120"/>
      <c r="J25" s="121"/>
      <c r="K25" s="24"/>
      <c r="L25" s="24"/>
      <c r="M25" s="24"/>
      <c r="N25" s="120"/>
      <c r="O25" s="119"/>
      <c r="P25" s="122"/>
    </row>
    <row r="26" spans="1:16" s="10" customFormat="1" ht="15.6" customHeight="1" x14ac:dyDescent="0.3">
      <c r="A26" s="25">
        <f>RANK(P26,$P$16:$P$35,0)</f>
        <v>1</v>
      </c>
      <c r="B26" s="86"/>
      <c r="C26" s="14"/>
      <c r="D26" s="25"/>
      <c r="E26" s="25"/>
      <c r="F26" s="116"/>
      <c r="G26" s="23"/>
      <c r="H26" s="27"/>
      <c r="I26" s="117">
        <f t="shared" ref="I26" si="15">(G26*0.25)+(H26*0.75)</f>
        <v>0</v>
      </c>
      <c r="J26" s="116"/>
      <c r="K26" s="23"/>
      <c r="L26" s="23"/>
      <c r="M26" s="23"/>
      <c r="N26" s="117">
        <f t="shared" ref="N26" si="16">(K26*0.25)+(L26*0.5)+(M26*0.25)</f>
        <v>0</v>
      </c>
      <c r="O26" s="116"/>
      <c r="P26" s="118">
        <f t="shared" ref="P26" si="17">AVERAGE(I26,N26)</f>
        <v>0</v>
      </c>
    </row>
    <row r="27" spans="1:16" s="11" customFormat="1" ht="15.6" customHeight="1" x14ac:dyDescent="0.3">
      <c r="A27" s="26"/>
      <c r="B27" s="86"/>
      <c r="C27" s="15"/>
      <c r="D27" s="26"/>
      <c r="E27" s="26"/>
      <c r="F27" s="119"/>
      <c r="G27" s="24"/>
      <c r="H27" s="28"/>
      <c r="I27" s="120"/>
      <c r="J27" s="121"/>
      <c r="K27" s="24"/>
      <c r="L27" s="24"/>
      <c r="M27" s="24"/>
      <c r="N27" s="120"/>
      <c r="O27" s="119"/>
      <c r="P27" s="122"/>
    </row>
    <row r="28" spans="1:16" s="10" customFormat="1" ht="15.6" customHeight="1" x14ac:dyDescent="0.3">
      <c r="A28" s="25">
        <f>RANK(P28,$P$16:$P$35,0)</f>
        <v>1</v>
      </c>
      <c r="B28" s="86"/>
      <c r="C28" s="14"/>
      <c r="D28" s="25"/>
      <c r="E28" s="25"/>
      <c r="F28" s="116"/>
      <c r="G28" s="23"/>
      <c r="H28" s="27"/>
      <c r="I28" s="117">
        <f t="shared" ref="I28" si="18">(G28*0.25)+(H28*0.75)</f>
        <v>0</v>
      </c>
      <c r="J28" s="116"/>
      <c r="K28" s="23"/>
      <c r="L28" s="23"/>
      <c r="M28" s="23"/>
      <c r="N28" s="117">
        <f t="shared" ref="N28" si="19">(K28*0.25)+(L28*0.5)+(M28*0.25)</f>
        <v>0</v>
      </c>
      <c r="O28" s="116"/>
      <c r="P28" s="118">
        <f t="shared" ref="P28" si="20">AVERAGE(I28,N28)</f>
        <v>0</v>
      </c>
    </row>
    <row r="29" spans="1:16" s="11" customFormat="1" ht="15.6" customHeight="1" x14ac:dyDescent="0.3">
      <c r="A29" s="26"/>
      <c r="B29" s="86"/>
      <c r="C29" s="15"/>
      <c r="D29" s="26"/>
      <c r="E29" s="26"/>
      <c r="F29" s="119"/>
      <c r="G29" s="24"/>
      <c r="H29" s="28"/>
      <c r="I29" s="120"/>
      <c r="J29" s="121"/>
      <c r="K29" s="24"/>
      <c r="L29" s="24"/>
      <c r="M29" s="24"/>
      <c r="N29" s="120"/>
      <c r="O29" s="119"/>
      <c r="P29" s="122"/>
    </row>
    <row r="30" spans="1:16" s="10" customFormat="1" ht="15.6" customHeight="1" x14ac:dyDescent="0.3">
      <c r="A30" s="25">
        <f>RANK(P30,$P$16:$P$35,0)</f>
        <v>1</v>
      </c>
      <c r="B30" s="86"/>
      <c r="C30" s="14"/>
      <c r="D30" s="25"/>
      <c r="E30" s="25"/>
      <c r="F30" s="116"/>
      <c r="G30" s="23"/>
      <c r="H30" s="27"/>
      <c r="I30" s="117">
        <f t="shared" ref="I30" si="21">(G30*0.25)+(H30*0.75)</f>
        <v>0</v>
      </c>
      <c r="J30" s="116"/>
      <c r="K30" s="23"/>
      <c r="L30" s="23"/>
      <c r="M30" s="23"/>
      <c r="N30" s="117">
        <f t="shared" ref="N30" si="22">(K30*0.25)+(L30*0.5)+(M30*0.25)</f>
        <v>0</v>
      </c>
      <c r="O30" s="116"/>
      <c r="P30" s="118">
        <f t="shared" ref="P30" si="23">AVERAGE(I30,N30)</f>
        <v>0</v>
      </c>
    </row>
    <row r="31" spans="1:16" s="11" customFormat="1" ht="15.6" customHeight="1" x14ac:dyDescent="0.3">
      <c r="A31" s="26"/>
      <c r="B31" s="86"/>
      <c r="C31" s="15"/>
      <c r="D31" s="26"/>
      <c r="E31" s="26"/>
      <c r="F31" s="119"/>
      <c r="G31" s="24"/>
      <c r="H31" s="28"/>
      <c r="I31" s="120"/>
      <c r="J31" s="121"/>
      <c r="K31" s="24"/>
      <c r="L31" s="24"/>
      <c r="M31" s="24"/>
      <c r="N31" s="120"/>
      <c r="O31" s="119"/>
      <c r="P31" s="122"/>
    </row>
    <row r="32" spans="1:16" s="10" customFormat="1" ht="15.6" customHeight="1" x14ac:dyDescent="0.3">
      <c r="A32" s="25">
        <f>RANK(P32,$P$16:$P$35,0)</f>
        <v>1</v>
      </c>
      <c r="B32" s="86"/>
      <c r="C32" s="14"/>
      <c r="D32" s="25"/>
      <c r="E32" s="25"/>
      <c r="F32" s="116"/>
      <c r="G32" s="23"/>
      <c r="H32" s="27"/>
      <c r="I32" s="117">
        <f t="shared" ref="I32" si="24">(G32*0.25)+(H32*0.75)</f>
        <v>0</v>
      </c>
      <c r="J32" s="116"/>
      <c r="K32" s="23"/>
      <c r="L32" s="23"/>
      <c r="M32" s="23"/>
      <c r="N32" s="117">
        <f t="shared" ref="N32" si="25">(K32*0.25)+(L32*0.5)+(M32*0.25)</f>
        <v>0</v>
      </c>
      <c r="O32" s="116"/>
      <c r="P32" s="118">
        <f t="shared" ref="P32" si="26">AVERAGE(I32,N32)</f>
        <v>0</v>
      </c>
    </row>
    <row r="33" spans="1:16" s="11" customFormat="1" ht="15.6" customHeight="1" x14ac:dyDescent="0.3">
      <c r="A33" s="26"/>
      <c r="B33" s="86"/>
      <c r="C33" s="15"/>
      <c r="D33" s="26"/>
      <c r="E33" s="26"/>
      <c r="F33" s="119"/>
      <c r="G33" s="24"/>
      <c r="H33" s="28"/>
      <c r="I33" s="120"/>
      <c r="J33" s="121"/>
      <c r="K33" s="24"/>
      <c r="L33" s="24"/>
      <c r="M33" s="24"/>
      <c r="N33" s="120"/>
      <c r="O33" s="119"/>
      <c r="P33" s="122"/>
    </row>
    <row r="34" spans="1:16" s="10" customFormat="1" ht="15.6" customHeight="1" x14ac:dyDescent="0.3">
      <c r="A34" s="25">
        <f>RANK(P34,$P$16:$P$35,0)</f>
        <v>1</v>
      </c>
      <c r="B34" s="86"/>
      <c r="C34" s="14"/>
      <c r="D34" s="25"/>
      <c r="E34" s="25"/>
      <c r="F34" s="116"/>
      <c r="G34" s="23"/>
      <c r="H34" s="27"/>
      <c r="I34" s="117">
        <f t="shared" ref="I34" si="27">(G34*0.25)+(H34*0.75)</f>
        <v>0</v>
      </c>
      <c r="J34" s="116"/>
      <c r="K34" s="23"/>
      <c r="L34" s="23"/>
      <c r="M34" s="23"/>
      <c r="N34" s="117">
        <f t="shared" ref="N34" si="28">(K34*0.25)+(L34*0.5)+(M34*0.25)</f>
        <v>0</v>
      </c>
      <c r="O34" s="116"/>
      <c r="P34" s="118">
        <f t="shared" ref="P34" si="29">AVERAGE(I34,N34)</f>
        <v>0</v>
      </c>
    </row>
    <row r="35" spans="1:16" s="11" customFormat="1" ht="15.6" customHeight="1" x14ac:dyDescent="0.3">
      <c r="A35" s="26"/>
      <c r="B35" s="86"/>
      <c r="C35" s="15"/>
      <c r="D35" s="26"/>
      <c r="E35" s="26"/>
      <c r="F35" s="119"/>
      <c r="G35" s="24"/>
      <c r="H35" s="28"/>
      <c r="I35" s="120"/>
      <c r="J35" s="121"/>
      <c r="K35" s="24"/>
      <c r="L35" s="24"/>
      <c r="M35" s="24"/>
      <c r="N35" s="120"/>
      <c r="O35" s="119"/>
      <c r="P35" s="122"/>
    </row>
    <row r="36" spans="1:16" ht="18" customHeight="1" x14ac:dyDescent="0.3">
      <c r="A36" s="123"/>
      <c r="B36" s="123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70"/>
    </row>
    <row r="37" spans="1:16" ht="15.75" customHeight="1" x14ac:dyDescent="0.3">
      <c r="A37" s="123"/>
      <c r="B37" s="123"/>
      <c r="C37" s="124" t="s">
        <v>34</v>
      </c>
      <c r="D37" s="125"/>
      <c r="E37" s="16"/>
      <c r="F37" s="52"/>
      <c r="G37" s="52"/>
      <c r="H37" s="52"/>
      <c r="I37" s="52"/>
      <c r="J37" s="52"/>
      <c r="K37" s="128"/>
      <c r="L37" s="128"/>
      <c r="M37" s="128"/>
      <c r="N37" s="126"/>
      <c r="O37" s="126"/>
      <c r="P37" s="76"/>
    </row>
    <row r="38" spans="1:16" ht="15.75" customHeight="1" x14ac:dyDescent="0.3">
      <c r="A38" s="123"/>
      <c r="B38" s="123"/>
      <c r="C38" s="125"/>
      <c r="D38" s="125"/>
      <c r="E38" s="126"/>
      <c r="F38" s="52"/>
      <c r="G38" s="52"/>
      <c r="H38" s="52"/>
      <c r="I38" s="52"/>
      <c r="J38" s="52"/>
      <c r="K38" s="52"/>
      <c r="L38" s="126"/>
      <c r="M38" s="126"/>
      <c r="N38" s="126"/>
      <c r="O38" s="126"/>
      <c r="P38" s="76"/>
    </row>
    <row r="39" spans="1:16" ht="15.75" customHeight="1" x14ac:dyDescent="0.2">
      <c r="A39" s="127" t="s">
        <v>35</v>
      </c>
      <c r="B39" s="127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</row>
    <row r="40" spans="1:16" ht="4.6500000000000004" customHeight="1" x14ac:dyDescent="0.3">
      <c r="A40" s="8"/>
      <c r="B40" s="8"/>
    </row>
  </sheetData>
  <sheetProtection algorithmName="SHA-512" hashValue="YSlPWPYLaltVKfjpoxi4TSoK9sq8nQAppCKieTnVXOaZOPw1oZkyC5QuEHhv31E2kO+T61bOaeKcQ5VEoHl6Lg==" saltValue="D5wPEwBcFyCnhTRbNBuoJw==" spinCount="100000" sheet="1" objects="1" scenarios="1"/>
  <dataConsolidate/>
  <mergeCells count="135">
    <mergeCell ref="K37:M37"/>
    <mergeCell ref="I34:I35"/>
    <mergeCell ref="K34:K35"/>
    <mergeCell ref="L34:L35"/>
    <mergeCell ref="M34:M35"/>
    <mergeCell ref="N34:N35"/>
    <mergeCell ref="P34:P35"/>
    <mergeCell ref="K32:K33"/>
    <mergeCell ref="L32:L33"/>
    <mergeCell ref="M32:M33"/>
    <mergeCell ref="N32:N33"/>
    <mergeCell ref="P32:P33"/>
    <mergeCell ref="A34:A35"/>
    <mergeCell ref="D34:D35"/>
    <mergeCell ref="E34:E35"/>
    <mergeCell ref="G34:G35"/>
    <mergeCell ref="H34:H35"/>
    <mergeCell ref="A32:A33"/>
    <mergeCell ref="D32:D33"/>
    <mergeCell ref="E32:E33"/>
    <mergeCell ref="G32:G33"/>
    <mergeCell ref="H32:H33"/>
    <mergeCell ref="I32:I33"/>
    <mergeCell ref="I30:I31"/>
    <mergeCell ref="K30:K31"/>
    <mergeCell ref="L30:L31"/>
    <mergeCell ref="M30:M31"/>
    <mergeCell ref="N30:N31"/>
    <mergeCell ref="P30:P31"/>
    <mergeCell ref="K28:K29"/>
    <mergeCell ref="L28:L29"/>
    <mergeCell ref="M28:M29"/>
    <mergeCell ref="N28:N29"/>
    <mergeCell ref="P28:P29"/>
    <mergeCell ref="A30:A31"/>
    <mergeCell ref="D30:D31"/>
    <mergeCell ref="E30:E31"/>
    <mergeCell ref="G30:G31"/>
    <mergeCell ref="H30:H31"/>
    <mergeCell ref="A28:A29"/>
    <mergeCell ref="D28:D29"/>
    <mergeCell ref="E28:E29"/>
    <mergeCell ref="G28:G29"/>
    <mergeCell ref="H28:H29"/>
    <mergeCell ref="I28:I29"/>
    <mergeCell ref="I26:I27"/>
    <mergeCell ref="K26:K27"/>
    <mergeCell ref="L26:L27"/>
    <mergeCell ref="M26:M27"/>
    <mergeCell ref="N26:N27"/>
    <mergeCell ref="P26:P27"/>
    <mergeCell ref="K24:K25"/>
    <mergeCell ref="L24:L25"/>
    <mergeCell ref="M24:M25"/>
    <mergeCell ref="N24:N25"/>
    <mergeCell ref="P24:P25"/>
    <mergeCell ref="A26:A27"/>
    <mergeCell ref="D26:D27"/>
    <mergeCell ref="E26:E27"/>
    <mergeCell ref="G26:G27"/>
    <mergeCell ref="H26:H27"/>
    <mergeCell ref="A24:A25"/>
    <mergeCell ref="D24:D25"/>
    <mergeCell ref="E24:E25"/>
    <mergeCell ref="G24:G25"/>
    <mergeCell ref="H24:H25"/>
    <mergeCell ref="I24:I25"/>
    <mergeCell ref="I22:I23"/>
    <mergeCell ref="K22:K23"/>
    <mergeCell ref="L22:L23"/>
    <mergeCell ref="M22:M23"/>
    <mergeCell ref="N22:N23"/>
    <mergeCell ref="P22:P23"/>
    <mergeCell ref="K20:K21"/>
    <mergeCell ref="L20:L21"/>
    <mergeCell ref="M20:M21"/>
    <mergeCell ref="N20:N21"/>
    <mergeCell ref="P20:P21"/>
    <mergeCell ref="A22:A23"/>
    <mergeCell ref="D22:D23"/>
    <mergeCell ref="E22:E23"/>
    <mergeCell ref="G22:G23"/>
    <mergeCell ref="H22:H23"/>
    <mergeCell ref="L18:L19"/>
    <mergeCell ref="M18:M19"/>
    <mergeCell ref="N18:N19"/>
    <mergeCell ref="P18:P19"/>
    <mergeCell ref="A20:A21"/>
    <mergeCell ref="D20:D21"/>
    <mergeCell ref="E20:E21"/>
    <mergeCell ref="G20:G21"/>
    <mergeCell ref="H20:H21"/>
    <mergeCell ref="I20:I21"/>
    <mergeCell ref="M16:M17"/>
    <mergeCell ref="N16:N17"/>
    <mergeCell ref="P16:P17"/>
    <mergeCell ref="A18:A19"/>
    <mergeCell ref="D18:D19"/>
    <mergeCell ref="E18:E19"/>
    <mergeCell ref="G18:G19"/>
    <mergeCell ref="H18:H19"/>
    <mergeCell ref="I18:I19"/>
    <mergeCell ref="K18:K19"/>
    <mergeCell ref="N13:N14"/>
    <mergeCell ref="P13:P14"/>
    <mergeCell ref="A16:A17"/>
    <mergeCell ref="D16:D17"/>
    <mergeCell ref="E16:E17"/>
    <mergeCell ref="G16:G17"/>
    <mergeCell ref="H16:H17"/>
    <mergeCell ref="I16:I17"/>
    <mergeCell ref="K16:K17"/>
    <mergeCell ref="L16:L17"/>
    <mergeCell ref="P10:P11"/>
    <mergeCell ref="A13:A14"/>
    <mergeCell ref="D13:D14"/>
    <mergeCell ref="E13:E14"/>
    <mergeCell ref="G13:G14"/>
    <mergeCell ref="H13:H14"/>
    <mergeCell ref="I13:I14"/>
    <mergeCell ref="K13:K14"/>
    <mergeCell ref="L13:L14"/>
    <mergeCell ref="M13:M14"/>
    <mergeCell ref="A10:A11"/>
    <mergeCell ref="D10:D11"/>
    <mergeCell ref="E10:E11"/>
    <mergeCell ref="F10:F11"/>
    <mergeCell ref="G10:I10"/>
    <mergeCell ref="K10:N10"/>
    <mergeCell ref="A1:P1"/>
    <mergeCell ref="H3:K3"/>
    <mergeCell ref="A6:C6"/>
    <mergeCell ref="D6:E6"/>
    <mergeCell ref="G6:K6"/>
    <mergeCell ref="L6:O6"/>
  </mergeCells>
  <printOptions horizontalCentered="1"/>
  <pageMargins left="0.39370078740157483" right="0.39370078740157483" top="0.47244094488188981" bottom="0.47244094488188981" header="0.15748031496062992" footer="0"/>
  <pageSetup paperSize="9" scale="80" orientation="landscape" horizontalDpi="4294967292" r:id="rId1"/>
  <headerFooter scaleWithDoc="0" alignWithMargins="0">
    <oddHeader xml:space="preserve">&amp;L
&amp;C&amp;G
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3"/>
  <sheetViews>
    <sheetView view="pageLayout" topLeftCell="A7" zoomScale="90" zoomScaleNormal="100" zoomScaleSheetLayoutView="85" zoomScalePageLayoutView="90" workbookViewId="0">
      <selection activeCell="A18" sqref="A18:A38"/>
    </sheetView>
  </sheetViews>
  <sheetFormatPr defaultColWidth="9.109375" defaultRowHeight="12.6" x14ac:dyDescent="0.2"/>
  <cols>
    <col min="1" max="1" width="9" style="5" customWidth="1"/>
    <col min="2" max="2" width="1" style="5" customWidth="1"/>
    <col min="3" max="3" width="31.44140625" style="5" customWidth="1"/>
    <col min="4" max="4" width="7.6640625" style="5" customWidth="1"/>
    <col min="5" max="5" width="28.5546875" style="5" customWidth="1"/>
    <col min="6" max="6" width="1.33203125" style="5" customWidth="1"/>
    <col min="7" max="9" width="10.109375" style="5" customWidth="1"/>
    <col min="10" max="10" width="1.6640625" style="5" customWidth="1"/>
    <col min="11" max="14" width="10.109375" style="5" customWidth="1"/>
    <col min="15" max="15" width="2.77734375" style="5" customWidth="1"/>
    <col min="16" max="16" width="12.5546875" style="7" customWidth="1"/>
    <col min="17" max="16384" width="9.109375" style="5"/>
  </cols>
  <sheetData>
    <row r="1" spans="1:16" s="4" customFormat="1" ht="48" customHeight="1" x14ac:dyDescent="0.45">
      <c r="A1" s="129" t="s">
        <v>68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6" customFormat="1" ht="11.4" customHeight="1" x14ac:dyDescent="0.25">
      <c r="A2" s="38"/>
      <c r="B2" s="39"/>
      <c r="C2" s="40"/>
      <c r="D2" s="41"/>
      <c r="E2" s="42"/>
      <c r="F2" s="43"/>
      <c r="G2" s="43"/>
      <c r="H2" s="43"/>
      <c r="I2" s="43"/>
      <c r="J2" s="43"/>
      <c r="K2" s="43"/>
      <c r="L2" s="43"/>
      <c r="M2" s="43"/>
      <c r="N2" s="44"/>
      <c r="O2" s="44"/>
      <c r="P2" s="45"/>
    </row>
    <row r="3" spans="1:16" ht="13.8" customHeight="1" x14ac:dyDescent="0.3">
      <c r="A3" s="46"/>
      <c r="B3" s="47"/>
      <c r="C3" s="48"/>
      <c r="D3" s="49" t="s">
        <v>30</v>
      </c>
      <c r="E3" s="17"/>
      <c r="F3" s="50"/>
      <c r="G3" s="51" t="s">
        <v>36</v>
      </c>
      <c r="H3" s="29"/>
      <c r="I3" s="29"/>
      <c r="J3" s="29"/>
      <c r="K3" s="29"/>
      <c r="L3" s="52"/>
      <c r="M3" s="52"/>
      <c r="N3" s="53"/>
      <c r="O3" s="54"/>
      <c r="P3" s="55"/>
    </row>
    <row r="4" spans="1:16" ht="10.199999999999999" customHeight="1" x14ac:dyDescent="0.3">
      <c r="A4" s="56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ht="8.4" customHeight="1" x14ac:dyDescent="0.3">
      <c r="A5" s="59"/>
      <c r="B5" s="59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1:16" s="6" customFormat="1" ht="14.4" customHeight="1" x14ac:dyDescent="0.25">
      <c r="A6" s="60" t="s">
        <v>45</v>
      </c>
      <c r="B6" s="60"/>
      <c r="C6" s="60"/>
      <c r="D6" s="33"/>
      <c r="E6" s="33"/>
      <c r="F6" s="61"/>
      <c r="G6" s="62" t="s">
        <v>44</v>
      </c>
      <c r="H6" s="62"/>
      <c r="I6" s="62"/>
      <c r="J6" s="62"/>
      <c r="K6" s="62"/>
      <c r="L6" s="34"/>
      <c r="M6" s="34"/>
      <c r="N6" s="34"/>
      <c r="O6" s="63"/>
      <c r="P6" s="63"/>
    </row>
    <row r="7" spans="1:16" ht="12" customHeight="1" x14ac:dyDescent="0.25">
      <c r="A7" s="54"/>
      <c r="B7" s="54"/>
      <c r="C7" s="64"/>
      <c r="D7" s="6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5"/>
    </row>
    <row r="8" spans="1:16" ht="15" customHeight="1" x14ac:dyDescent="0.3">
      <c r="A8" s="65" t="s">
        <v>60</v>
      </c>
      <c r="B8" s="66"/>
      <c r="C8" s="67"/>
      <c r="D8" s="67"/>
      <c r="E8" s="68" t="s">
        <v>62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ht="6" customHeight="1" x14ac:dyDescent="0.2">
      <c r="A9" s="52"/>
      <c r="B9" s="52"/>
      <c r="C9" s="52"/>
      <c r="D9" s="52"/>
      <c r="E9" s="52"/>
      <c r="F9" s="69"/>
      <c r="G9" s="69"/>
      <c r="H9" s="52"/>
      <c r="I9" s="52"/>
      <c r="J9" s="69"/>
      <c r="K9" s="69"/>
      <c r="L9" s="52"/>
      <c r="M9" s="69"/>
      <c r="N9" s="52"/>
      <c r="O9" s="69"/>
      <c r="P9" s="70"/>
    </row>
    <row r="10" spans="1:16" ht="21" customHeight="1" x14ac:dyDescent="0.2">
      <c r="A10" s="71" t="s">
        <v>32</v>
      </c>
      <c r="B10" s="52"/>
      <c r="C10" s="131" t="s">
        <v>63</v>
      </c>
      <c r="D10" s="71" t="s">
        <v>57</v>
      </c>
      <c r="E10" s="73" t="s">
        <v>33</v>
      </c>
      <c r="F10" s="74"/>
      <c r="G10" s="75" t="s">
        <v>49</v>
      </c>
      <c r="H10" s="75"/>
      <c r="I10" s="75"/>
      <c r="J10" s="76"/>
      <c r="K10" s="75" t="s">
        <v>52</v>
      </c>
      <c r="L10" s="75"/>
      <c r="M10" s="75"/>
      <c r="N10" s="75"/>
      <c r="O10" s="76"/>
      <c r="P10" s="77" t="s">
        <v>56</v>
      </c>
    </row>
    <row r="11" spans="1:16" ht="21" customHeight="1" x14ac:dyDescent="0.2">
      <c r="A11" s="71"/>
      <c r="B11" s="52"/>
      <c r="C11" s="132" t="s">
        <v>64</v>
      </c>
      <c r="D11" s="71"/>
      <c r="E11" s="133"/>
      <c r="F11" s="74"/>
      <c r="G11" s="134" t="s">
        <v>50</v>
      </c>
      <c r="H11" s="135" t="s">
        <v>51</v>
      </c>
      <c r="I11" s="136" t="s">
        <v>54</v>
      </c>
      <c r="J11" s="76"/>
      <c r="K11" s="134" t="s">
        <v>50</v>
      </c>
      <c r="L11" s="134" t="s">
        <v>55</v>
      </c>
      <c r="M11" s="135" t="s">
        <v>53</v>
      </c>
      <c r="N11" s="136" t="s">
        <v>54</v>
      </c>
      <c r="O11" s="76"/>
      <c r="P11" s="137"/>
    </row>
    <row r="12" spans="1:16" s="9" customFormat="1" ht="21" customHeight="1" x14ac:dyDescent="0.2">
      <c r="A12" s="71"/>
      <c r="B12" s="78"/>
      <c r="C12" s="79" t="s">
        <v>48</v>
      </c>
      <c r="D12" s="71"/>
      <c r="E12" s="80"/>
      <c r="F12" s="74"/>
      <c r="G12" s="138"/>
      <c r="H12" s="139"/>
      <c r="I12" s="140"/>
      <c r="J12" s="76"/>
      <c r="K12" s="138"/>
      <c r="L12" s="138"/>
      <c r="M12" s="139"/>
      <c r="N12" s="140"/>
      <c r="O12" s="76"/>
      <c r="P12" s="84"/>
    </row>
    <row r="13" spans="1:16" s="10" customFormat="1" ht="12" customHeight="1" x14ac:dyDescent="0.3">
      <c r="A13" s="85" t="s">
        <v>38</v>
      </c>
      <c r="B13" s="86"/>
      <c r="C13" s="87"/>
      <c r="D13" s="87"/>
      <c r="E13" s="87"/>
      <c r="F13" s="88"/>
      <c r="G13" s="88"/>
      <c r="H13" s="89"/>
      <c r="I13" s="90"/>
      <c r="J13" s="88"/>
      <c r="K13" s="88"/>
      <c r="L13" s="91"/>
      <c r="M13" s="88"/>
      <c r="N13" s="91"/>
      <c r="O13" s="88"/>
      <c r="P13" s="92"/>
    </row>
    <row r="14" spans="1:16" s="10" customFormat="1" ht="12" customHeight="1" x14ac:dyDescent="0.3">
      <c r="A14" s="93">
        <v>1</v>
      </c>
      <c r="B14" s="86"/>
      <c r="C14" s="141" t="s">
        <v>58</v>
      </c>
      <c r="D14" s="95" t="s">
        <v>40</v>
      </c>
      <c r="E14" s="93" t="s">
        <v>59</v>
      </c>
      <c r="F14" s="88"/>
      <c r="G14" s="96">
        <v>5</v>
      </c>
      <c r="H14" s="97">
        <v>4.53</v>
      </c>
      <c r="I14" s="98">
        <f>(G14*0.25)+(H14*0.75)</f>
        <v>4.6475</v>
      </c>
      <c r="J14" s="88"/>
      <c r="K14" s="96">
        <v>5.35</v>
      </c>
      <c r="L14" s="96">
        <v>6.5540000000000003</v>
      </c>
      <c r="M14" s="96">
        <v>5.15</v>
      </c>
      <c r="N14" s="98">
        <f>(K14*0.25)+(L14*0.5)+(M14*0.25)</f>
        <v>5.9019999999999992</v>
      </c>
      <c r="O14" s="88"/>
      <c r="P14" s="99">
        <f>AVERAGE(I14,N14)</f>
        <v>5.2747499999999992</v>
      </c>
    </row>
    <row r="15" spans="1:16" s="10" customFormat="1" ht="12" customHeight="1" x14ac:dyDescent="0.3">
      <c r="A15" s="142"/>
      <c r="B15" s="86"/>
      <c r="C15" s="143" t="s">
        <v>65</v>
      </c>
      <c r="D15" s="144"/>
      <c r="E15" s="142"/>
      <c r="F15" s="88"/>
      <c r="G15" s="145"/>
      <c r="H15" s="146"/>
      <c r="I15" s="147"/>
      <c r="J15" s="88"/>
      <c r="K15" s="145"/>
      <c r="L15" s="145"/>
      <c r="M15" s="145"/>
      <c r="N15" s="147"/>
      <c r="O15" s="88"/>
      <c r="P15" s="148"/>
    </row>
    <row r="16" spans="1:16" s="11" customFormat="1" ht="12" customHeight="1" x14ac:dyDescent="0.3">
      <c r="A16" s="100"/>
      <c r="B16" s="101"/>
      <c r="C16" s="102" t="s">
        <v>39</v>
      </c>
      <c r="D16" s="103"/>
      <c r="E16" s="100"/>
      <c r="F16" s="104"/>
      <c r="G16" s="105"/>
      <c r="H16" s="106"/>
      <c r="I16" s="107"/>
      <c r="J16" s="108"/>
      <c r="K16" s="105">
        <v>203.5</v>
      </c>
      <c r="L16" s="105">
        <f>(K16*100)/340</f>
        <v>59.852941176470587</v>
      </c>
      <c r="M16" s="105"/>
      <c r="N16" s="107"/>
      <c r="O16" s="109"/>
      <c r="P16" s="110"/>
    </row>
    <row r="17" spans="1:16" s="11" customFormat="1" ht="7.2" customHeight="1" x14ac:dyDescent="0.3">
      <c r="A17" s="111"/>
      <c r="B17" s="101"/>
      <c r="C17" s="112"/>
      <c r="D17" s="112"/>
      <c r="E17" s="112"/>
      <c r="F17" s="104"/>
      <c r="G17" s="104"/>
      <c r="H17" s="113"/>
      <c r="I17" s="113"/>
      <c r="J17" s="114"/>
      <c r="K17" s="114"/>
      <c r="L17" s="113"/>
      <c r="M17" s="113"/>
      <c r="N17" s="113"/>
      <c r="O17" s="104"/>
      <c r="P17" s="115"/>
    </row>
    <row r="18" spans="1:16" s="10" customFormat="1" ht="15.6" customHeight="1" x14ac:dyDescent="0.3">
      <c r="A18" s="25">
        <f>RANK(P18,$P$18:$P$38,0)</f>
        <v>1</v>
      </c>
      <c r="B18" s="86"/>
      <c r="C18" s="18"/>
      <c r="D18" s="25"/>
      <c r="E18" s="25"/>
      <c r="F18" s="116"/>
      <c r="G18" s="23"/>
      <c r="H18" s="27"/>
      <c r="I18" s="117">
        <f t="shared" ref="I18" si="0">(G18*0.25)+(H18*0.75)</f>
        <v>0</v>
      </c>
      <c r="J18" s="116"/>
      <c r="K18" s="23"/>
      <c r="L18" s="23"/>
      <c r="M18" s="23"/>
      <c r="N18" s="117">
        <f t="shared" ref="N18" si="1">(K18*0.25)+(L18*0.5)+(M18*0.25)</f>
        <v>0</v>
      </c>
      <c r="O18" s="116"/>
      <c r="P18" s="118">
        <f t="shared" ref="P18" si="2">AVERAGE(I18,N18)</f>
        <v>0</v>
      </c>
    </row>
    <row r="19" spans="1:16" s="10" customFormat="1" ht="15.6" customHeight="1" x14ac:dyDescent="0.3">
      <c r="A19" s="32"/>
      <c r="B19" s="86"/>
      <c r="C19" s="19"/>
      <c r="D19" s="32"/>
      <c r="E19" s="32"/>
      <c r="F19" s="116"/>
      <c r="G19" s="31"/>
      <c r="H19" s="30"/>
      <c r="I19" s="149"/>
      <c r="J19" s="116"/>
      <c r="K19" s="31"/>
      <c r="L19" s="31"/>
      <c r="M19" s="31"/>
      <c r="N19" s="149"/>
      <c r="O19" s="116"/>
      <c r="P19" s="150"/>
    </row>
    <row r="20" spans="1:16" s="11" customFormat="1" ht="15.6" customHeight="1" x14ac:dyDescent="0.3">
      <c r="A20" s="26"/>
      <c r="B20" s="86"/>
      <c r="C20" s="15"/>
      <c r="D20" s="26"/>
      <c r="E20" s="26"/>
      <c r="F20" s="119"/>
      <c r="G20" s="24"/>
      <c r="H20" s="28"/>
      <c r="I20" s="120"/>
      <c r="J20" s="121"/>
      <c r="K20" s="24"/>
      <c r="L20" s="24"/>
      <c r="M20" s="24"/>
      <c r="N20" s="120"/>
      <c r="O20" s="119"/>
      <c r="P20" s="122"/>
    </row>
    <row r="21" spans="1:16" s="10" customFormat="1" ht="15.6" customHeight="1" x14ac:dyDescent="0.3">
      <c r="A21" s="25">
        <f t="shared" ref="A21" si="3">RANK(P21,$P$18:$P$38,0)</f>
        <v>1</v>
      </c>
      <c r="B21" s="86"/>
      <c r="C21" s="18"/>
      <c r="D21" s="25"/>
      <c r="E21" s="25"/>
      <c r="F21" s="116"/>
      <c r="G21" s="23"/>
      <c r="H21" s="27"/>
      <c r="I21" s="117">
        <f t="shared" ref="I21" si="4">(G21*0.25)+(H21*0.75)</f>
        <v>0</v>
      </c>
      <c r="J21" s="116"/>
      <c r="K21" s="23"/>
      <c r="L21" s="23"/>
      <c r="M21" s="23"/>
      <c r="N21" s="117">
        <f t="shared" ref="N21" si="5">(K21*0.25)+(L21*0.5)+(M21*0.25)</f>
        <v>0</v>
      </c>
      <c r="O21" s="116"/>
      <c r="P21" s="118">
        <f t="shared" ref="P21" si="6">AVERAGE(I21,N21)</f>
        <v>0</v>
      </c>
    </row>
    <row r="22" spans="1:16" s="10" customFormat="1" ht="15.6" customHeight="1" x14ac:dyDescent="0.3">
      <c r="A22" s="32"/>
      <c r="B22" s="86"/>
      <c r="C22" s="19"/>
      <c r="D22" s="32"/>
      <c r="E22" s="32"/>
      <c r="F22" s="116"/>
      <c r="G22" s="31"/>
      <c r="H22" s="30"/>
      <c r="I22" s="149"/>
      <c r="J22" s="116"/>
      <c r="K22" s="31"/>
      <c r="L22" s="31"/>
      <c r="M22" s="31"/>
      <c r="N22" s="149"/>
      <c r="O22" s="116"/>
      <c r="P22" s="150"/>
    </row>
    <row r="23" spans="1:16" s="11" customFormat="1" ht="15.6" customHeight="1" x14ac:dyDescent="0.3">
      <c r="A23" s="26"/>
      <c r="B23" s="86"/>
      <c r="C23" s="15"/>
      <c r="D23" s="26"/>
      <c r="E23" s="26"/>
      <c r="F23" s="119"/>
      <c r="G23" s="24"/>
      <c r="H23" s="28"/>
      <c r="I23" s="120"/>
      <c r="J23" s="121"/>
      <c r="K23" s="24"/>
      <c r="L23" s="24"/>
      <c r="M23" s="24"/>
      <c r="N23" s="120"/>
      <c r="O23" s="119"/>
      <c r="P23" s="122"/>
    </row>
    <row r="24" spans="1:16" s="10" customFormat="1" ht="15.6" customHeight="1" x14ac:dyDescent="0.3">
      <c r="A24" s="25">
        <f t="shared" ref="A24" si="7">RANK(P24,$P$18:$P$38,0)</f>
        <v>1</v>
      </c>
      <c r="B24" s="86"/>
      <c r="C24" s="18"/>
      <c r="D24" s="25"/>
      <c r="E24" s="25"/>
      <c r="F24" s="116"/>
      <c r="G24" s="23"/>
      <c r="H24" s="27"/>
      <c r="I24" s="117">
        <f t="shared" ref="I24" si="8">(G24*0.25)+(H24*0.75)</f>
        <v>0</v>
      </c>
      <c r="J24" s="116"/>
      <c r="K24" s="23"/>
      <c r="L24" s="23"/>
      <c r="M24" s="23"/>
      <c r="N24" s="117">
        <f t="shared" ref="N24" si="9">(K24*0.25)+(L24*0.5)+(M24*0.25)</f>
        <v>0</v>
      </c>
      <c r="O24" s="116"/>
      <c r="P24" s="118">
        <f t="shared" ref="P24" si="10">AVERAGE(I24,N24)</f>
        <v>0</v>
      </c>
    </row>
    <row r="25" spans="1:16" s="10" customFormat="1" ht="15.6" customHeight="1" x14ac:dyDescent="0.3">
      <c r="A25" s="32"/>
      <c r="B25" s="86"/>
      <c r="C25" s="19"/>
      <c r="D25" s="32"/>
      <c r="E25" s="32"/>
      <c r="F25" s="116"/>
      <c r="G25" s="31"/>
      <c r="H25" s="30"/>
      <c r="I25" s="149"/>
      <c r="J25" s="116"/>
      <c r="K25" s="31"/>
      <c r="L25" s="31"/>
      <c r="M25" s="31"/>
      <c r="N25" s="149"/>
      <c r="O25" s="116"/>
      <c r="P25" s="150"/>
    </row>
    <row r="26" spans="1:16" s="11" customFormat="1" ht="15.6" customHeight="1" x14ac:dyDescent="0.3">
      <c r="A26" s="26"/>
      <c r="B26" s="86"/>
      <c r="C26" s="15"/>
      <c r="D26" s="26"/>
      <c r="E26" s="26"/>
      <c r="F26" s="119"/>
      <c r="G26" s="24"/>
      <c r="H26" s="28"/>
      <c r="I26" s="120"/>
      <c r="J26" s="121"/>
      <c r="K26" s="24"/>
      <c r="L26" s="24"/>
      <c r="M26" s="24"/>
      <c r="N26" s="120"/>
      <c r="O26" s="119"/>
      <c r="P26" s="122"/>
    </row>
    <row r="27" spans="1:16" s="10" customFormat="1" ht="15.6" customHeight="1" x14ac:dyDescent="0.3">
      <c r="A27" s="25">
        <f t="shared" ref="A27" si="11">RANK(P27,$P$18:$P$38,0)</f>
        <v>1</v>
      </c>
      <c r="B27" s="86"/>
      <c r="C27" s="18"/>
      <c r="D27" s="25"/>
      <c r="E27" s="25"/>
      <c r="F27" s="116"/>
      <c r="G27" s="23"/>
      <c r="H27" s="27"/>
      <c r="I27" s="117">
        <f t="shared" ref="I27" si="12">(G27*0.25)+(H27*0.75)</f>
        <v>0</v>
      </c>
      <c r="J27" s="116"/>
      <c r="K27" s="23"/>
      <c r="L27" s="23"/>
      <c r="M27" s="23"/>
      <c r="N27" s="117">
        <f t="shared" ref="N27" si="13">(K27*0.25)+(L27*0.5)+(M27*0.25)</f>
        <v>0</v>
      </c>
      <c r="O27" s="116"/>
      <c r="P27" s="118">
        <f t="shared" ref="P27" si="14">AVERAGE(I27,N27)</f>
        <v>0</v>
      </c>
    </row>
    <row r="28" spans="1:16" s="10" customFormat="1" ht="15.6" customHeight="1" x14ac:dyDescent="0.3">
      <c r="A28" s="32"/>
      <c r="B28" s="86"/>
      <c r="C28" s="19"/>
      <c r="D28" s="32"/>
      <c r="E28" s="32"/>
      <c r="F28" s="116"/>
      <c r="G28" s="31"/>
      <c r="H28" s="30"/>
      <c r="I28" s="149"/>
      <c r="J28" s="116"/>
      <c r="K28" s="31"/>
      <c r="L28" s="31"/>
      <c r="M28" s="31"/>
      <c r="N28" s="149"/>
      <c r="O28" s="116"/>
      <c r="P28" s="150"/>
    </row>
    <row r="29" spans="1:16" s="11" customFormat="1" ht="15.6" customHeight="1" x14ac:dyDescent="0.3">
      <c r="A29" s="26"/>
      <c r="B29" s="86"/>
      <c r="C29" s="15"/>
      <c r="D29" s="26"/>
      <c r="E29" s="26"/>
      <c r="F29" s="119"/>
      <c r="G29" s="24"/>
      <c r="H29" s="28"/>
      <c r="I29" s="120"/>
      <c r="J29" s="121"/>
      <c r="K29" s="24"/>
      <c r="L29" s="24"/>
      <c r="M29" s="24"/>
      <c r="N29" s="120"/>
      <c r="O29" s="119"/>
      <c r="P29" s="122"/>
    </row>
    <row r="30" spans="1:16" s="10" customFormat="1" ht="15.6" customHeight="1" x14ac:dyDescent="0.3">
      <c r="A30" s="25">
        <f t="shared" ref="A30" si="15">RANK(P30,$P$18:$P$38,0)</f>
        <v>1</v>
      </c>
      <c r="B30" s="86"/>
      <c r="C30" s="18"/>
      <c r="D30" s="25"/>
      <c r="E30" s="25"/>
      <c r="F30" s="116"/>
      <c r="G30" s="23"/>
      <c r="H30" s="27"/>
      <c r="I30" s="117">
        <f t="shared" ref="I30" si="16">(G30*0.25)+(H30*0.75)</f>
        <v>0</v>
      </c>
      <c r="J30" s="116"/>
      <c r="K30" s="23"/>
      <c r="L30" s="23"/>
      <c r="M30" s="23"/>
      <c r="N30" s="117">
        <f t="shared" ref="N30" si="17">(K30*0.25)+(L30*0.5)+(M30*0.25)</f>
        <v>0</v>
      </c>
      <c r="O30" s="116"/>
      <c r="P30" s="118">
        <f t="shared" ref="P30" si="18">AVERAGE(I30,N30)</f>
        <v>0</v>
      </c>
    </row>
    <row r="31" spans="1:16" s="10" customFormat="1" ht="15.6" customHeight="1" x14ac:dyDescent="0.3">
      <c r="A31" s="32"/>
      <c r="B31" s="86"/>
      <c r="C31" s="19"/>
      <c r="D31" s="32"/>
      <c r="E31" s="32"/>
      <c r="F31" s="116"/>
      <c r="G31" s="31"/>
      <c r="H31" s="30"/>
      <c r="I31" s="149"/>
      <c r="J31" s="116"/>
      <c r="K31" s="31"/>
      <c r="L31" s="31"/>
      <c r="M31" s="31"/>
      <c r="N31" s="149"/>
      <c r="O31" s="116"/>
      <c r="P31" s="150"/>
    </row>
    <row r="32" spans="1:16" s="11" customFormat="1" ht="15.6" customHeight="1" x14ac:dyDescent="0.3">
      <c r="A32" s="26"/>
      <c r="B32" s="86"/>
      <c r="C32" s="15"/>
      <c r="D32" s="26"/>
      <c r="E32" s="26"/>
      <c r="F32" s="119"/>
      <c r="G32" s="24"/>
      <c r="H32" s="28"/>
      <c r="I32" s="120"/>
      <c r="J32" s="121"/>
      <c r="K32" s="24"/>
      <c r="L32" s="24"/>
      <c r="M32" s="24"/>
      <c r="N32" s="120"/>
      <c r="O32" s="119"/>
      <c r="P32" s="122"/>
    </row>
    <row r="33" spans="1:16" s="10" customFormat="1" ht="15.6" customHeight="1" x14ac:dyDescent="0.3">
      <c r="A33" s="25">
        <f t="shared" ref="A33" si="19">RANK(P33,$P$18:$P$38,0)</f>
        <v>1</v>
      </c>
      <c r="B33" s="86"/>
      <c r="C33" s="18"/>
      <c r="D33" s="25"/>
      <c r="E33" s="25"/>
      <c r="F33" s="116"/>
      <c r="G33" s="23"/>
      <c r="H33" s="27"/>
      <c r="I33" s="117">
        <f t="shared" ref="I33" si="20">(G33*0.25)+(H33*0.75)</f>
        <v>0</v>
      </c>
      <c r="J33" s="116"/>
      <c r="K33" s="23"/>
      <c r="L33" s="23"/>
      <c r="M33" s="23"/>
      <c r="N33" s="117">
        <f t="shared" ref="N33" si="21">(K33*0.25)+(L33*0.5)+(M33*0.25)</f>
        <v>0</v>
      </c>
      <c r="O33" s="116"/>
      <c r="P33" s="118">
        <f t="shared" ref="P33" si="22">AVERAGE(I33,N33)</f>
        <v>0</v>
      </c>
    </row>
    <row r="34" spans="1:16" s="10" customFormat="1" ht="15.6" customHeight="1" x14ac:dyDescent="0.3">
      <c r="A34" s="32"/>
      <c r="B34" s="86"/>
      <c r="C34" s="19"/>
      <c r="D34" s="32"/>
      <c r="E34" s="32"/>
      <c r="F34" s="116"/>
      <c r="G34" s="31"/>
      <c r="H34" s="30"/>
      <c r="I34" s="149"/>
      <c r="J34" s="116"/>
      <c r="K34" s="31"/>
      <c r="L34" s="31"/>
      <c r="M34" s="31"/>
      <c r="N34" s="149"/>
      <c r="O34" s="116"/>
      <c r="P34" s="150"/>
    </row>
    <row r="35" spans="1:16" s="11" customFormat="1" ht="15.6" customHeight="1" x14ac:dyDescent="0.3">
      <c r="A35" s="26"/>
      <c r="B35" s="86"/>
      <c r="C35" s="15"/>
      <c r="D35" s="26"/>
      <c r="E35" s="26"/>
      <c r="F35" s="119"/>
      <c r="G35" s="24"/>
      <c r="H35" s="28"/>
      <c r="I35" s="120"/>
      <c r="J35" s="121"/>
      <c r="K35" s="24"/>
      <c r="L35" s="24"/>
      <c r="M35" s="24"/>
      <c r="N35" s="120"/>
      <c r="O35" s="119"/>
      <c r="P35" s="122"/>
    </row>
    <row r="36" spans="1:16" s="10" customFormat="1" ht="15.6" customHeight="1" x14ac:dyDescent="0.3">
      <c r="A36" s="25">
        <f t="shared" ref="A36" si="23">RANK(P36,$P$18:$P$38,0)</f>
        <v>1</v>
      </c>
      <c r="B36" s="86"/>
      <c r="C36" s="18"/>
      <c r="D36" s="25"/>
      <c r="E36" s="25"/>
      <c r="F36" s="116"/>
      <c r="G36" s="23"/>
      <c r="H36" s="27"/>
      <c r="I36" s="117">
        <f t="shared" ref="I36" si="24">(G36*0.25)+(H36*0.75)</f>
        <v>0</v>
      </c>
      <c r="J36" s="116"/>
      <c r="K36" s="23"/>
      <c r="L36" s="23"/>
      <c r="M36" s="23"/>
      <c r="N36" s="117">
        <f t="shared" ref="N36" si="25">(K36*0.25)+(L36*0.5)+(M36*0.25)</f>
        <v>0</v>
      </c>
      <c r="O36" s="116"/>
      <c r="P36" s="118">
        <f t="shared" ref="P36" si="26">AVERAGE(I36,N36)</f>
        <v>0</v>
      </c>
    </row>
    <row r="37" spans="1:16" s="10" customFormat="1" ht="15.6" customHeight="1" x14ac:dyDescent="0.3">
      <c r="A37" s="32"/>
      <c r="B37" s="86"/>
      <c r="C37" s="19"/>
      <c r="D37" s="32"/>
      <c r="E37" s="32"/>
      <c r="F37" s="116"/>
      <c r="G37" s="31"/>
      <c r="H37" s="30"/>
      <c r="I37" s="149"/>
      <c r="J37" s="116"/>
      <c r="K37" s="31"/>
      <c r="L37" s="31"/>
      <c r="M37" s="31"/>
      <c r="N37" s="149"/>
      <c r="O37" s="116"/>
      <c r="P37" s="150"/>
    </row>
    <row r="38" spans="1:16" s="11" customFormat="1" ht="15.6" customHeight="1" x14ac:dyDescent="0.3">
      <c r="A38" s="26"/>
      <c r="B38" s="86"/>
      <c r="C38" s="15"/>
      <c r="D38" s="26"/>
      <c r="E38" s="26"/>
      <c r="F38" s="119"/>
      <c r="G38" s="24"/>
      <c r="H38" s="28"/>
      <c r="I38" s="120"/>
      <c r="J38" s="121"/>
      <c r="K38" s="24"/>
      <c r="L38" s="24"/>
      <c r="M38" s="24"/>
      <c r="N38" s="120"/>
      <c r="O38" s="119"/>
      <c r="P38" s="122"/>
    </row>
    <row r="39" spans="1:16" ht="17.399999999999999" customHeight="1" x14ac:dyDescent="0.3">
      <c r="A39" s="123"/>
      <c r="B39" s="1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70"/>
    </row>
    <row r="40" spans="1:16" ht="15.75" customHeight="1" x14ac:dyDescent="0.3">
      <c r="A40" s="123"/>
      <c r="B40" s="123"/>
      <c r="C40" s="125" t="s">
        <v>34</v>
      </c>
      <c r="D40" s="151"/>
      <c r="E40" s="151"/>
      <c r="F40" s="52"/>
      <c r="G40" s="52"/>
      <c r="H40" s="52"/>
      <c r="I40" s="52"/>
      <c r="J40" s="52"/>
      <c r="K40" s="128"/>
      <c r="L40" s="128"/>
      <c r="M40" s="128"/>
      <c r="N40" s="126"/>
      <c r="O40" s="126"/>
      <c r="P40" s="76"/>
    </row>
    <row r="41" spans="1:16" ht="19.2" customHeight="1" x14ac:dyDescent="0.3">
      <c r="A41" s="123"/>
      <c r="B41" s="123"/>
      <c r="C41" s="125"/>
      <c r="D41" s="125"/>
      <c r="E41" s="126"/>
      <c r="F41" s="52"/>
      <c r="G41" s="52"/>
      <c r="H41" s="52"/>
      <c r="I41" s="52"/>
      <c r="J41" s="52"/>
      <c r="K41" s="52"/>
      <c r="L41" s="126"/>
      <c r="M41" s="126"/>
      <c r="N41" s="126"/>
      <c r="O41" s="126"/>
      <c r="P41" s="76"/>
    </row>
    <row r="42" spans="1:16" ht="15.75" customHeight="1" x14ac:dyDescent="0.2">
      <c r="A42" s="127" t="s">
        <v>35</v>
      </c>
      <c r="B42" s="127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</row>
    <row r="43" spans="1:16" ht="4.6500000000000004" customHeight="1" x14ac:dyDescent="0.3">
      <c r="A43" s="8"/>
      <c r="B43" s="8"/>
    </row>
  </sheetData>
  <sheetProtection algorithmName="SHA-512" hashValue="okN+d0UNzTkq5efP2+fSYGVSCsLDsuCVdKbSAitY5rm+U1S3+XDR6FAUPGcMVxG1q/uhvkd31Q2PclxE+6CCMw==" saltValue="qk5G//d7Cu962xa2bZj5jQ==" spinCount="100000" sheet="1" objects="1" scenarios="1"/>
  <dataConsolidate/>
  <mergeCells count="110">
    <mergeCell ref="D40:E40"/>
    <mergeCell ref="K40:M40"/>
    <mergeCell ref="A10:A12"/>
    <mergeCell ref="D10:D12"/>
    <mergeCell ref="E10:E12"/>
    <mergeCell ref="F10:F12"/>
    <mergeCell ref="G10:I10"/>
    <mergeCell ref="K10:N10"/>
    <mergeCell ref="P10:P12"/>
    <mergeCell ref="G11:G12"/>
    <mergeCell ref="H11:H12"/>
    <mergeCell ref="H3:K3"/>
    <mergeCell ref="I11:I12"/>
    <mergeCell ref="K11:K12"/>
    <mergeCell ref="L11:L12"/>
    <mergeCell ref="M11:M12"/>
    <mergeCell ref="N11:N12"/>
    <mergeCell ref="A1:P1"/>
    <mergeCell ref="D6:E6"/>
    <mergeCell ref="L6:N6"/>
    <mergeCell ref="G6:K6"/>
    <mergeCell ref="A6:C6"/>
    <mergeCell ref="P18:P20"/>
    <mergeCell ref="K14:K16"/>
    <mergeCell ref="L14:L16"/>
    <mergeCell ref="M14:M16"/>
    <mergeCell ref="N14:N16"/>
    <mergeCell ref="P14:P16"/>
    <mergeCell ref="A18:A20"/>
    <mergeCell ref="D18:D20"/>
    <mergeCell ref="E18:E20"/>
    <mergeCell ref="G18:G20"/>
    <mergeCell ref="H18:H20"/>
    <mergeCell ref="A14:A16"/>
    <mergeCell ref="D14:D16"/>
    <mergeCell ref="E14:E16"/>
    <mergeCell ref="G14:G16"/>
    <mergeCell ref="H14:H16"/>
    <mergeCell ref="I14:I16"/>
    <mergeCell ref="I18:I20"/>
    <mergeCell ref="K18:K20"/>
    <mergeCell ref="L18:L20"/>
    <mergeCell ref="M18:M20"/>
    <mergeCell ref="N18:N20"/>
    <mergeCell ref="A30:A32"/>
    <mergeCell ref="D30:D32"/>
    <mergeCell ref="E30:E32"/>
    <mergeCell ref="G30:G32"/>
    <mergeCell ref="L27:L29"/>
    <mergeCell ref="M27:M29"/>
    <mergeCell ref="N27:N29"/>
    <mergeCell ref="P27:P29"/>
    <mergeCell ref="I21:I23"/>
    <mergeCell ref="K21:K23"/>
    <mergeCell ref="L21:L23"/>
    <mergeCell ref="M21:M23"/>
    <mergeCell ref="A21:A23"/>
    <mergeCell ref="D21:D23"/>
    <mergeCell ref="E21:E23"/>
    <mergeCell ref="G21:G23"/>
    <mergeCell ref="H21:H23"/>
    <mergeCell ref="A27:A29"/>
    <mergeCell ref="D27:D29"/>
    <mergeCell ref="E27:E29"/>
    <mergeCell ref="G27:G29"/>
    <mergeCell ref="H27:H29"/>
    <mergeCell ref="I27:I29"/>
    <mergeCell ref="K27:K29"/>
    <mergeCell ref="A36:A38"/>
    <mergeCell ref="D36:D38"/>
    <mergeCell ref="E36:E38"/>
    <mergeCell ref="G36:G38"/>
    <mergeCell ref="P33:P35"/>
    <mergeCell ref="P36:P38"/>
    <mergeCell ref="A33:A35"/>
    <mergeCell ref="D33:D35"/>
    <mergeCell ref="E33:E35"/>
    <mergeCell ref="G33:G35"/>
    <mergeCell ref="H36:H38"/>
    <mergeCell ref="I36:I38"/>
    <mergeCell ref="K36:K38"/>
    <mergeCell ref="L36:L38"/>
    <mergeCell ref="M36:M38"/>
    <mergeCell ref="N36:N38"/>
    <mergeCell ref="H33:H35"/>
    <mergeCell ref="I33:I35"/>
    <mergeCell ref="K33:K35"/>
    <mergeCell ref="L33:L35"/>
    <mergeCell ref="M33:M35"/>
    <mergeCell ref="N33:N35"/>
    <mergeCell ref="N21:N23"/>
    <mergeCell ref="P21:P23"/>
    <mergeCell ref="A24:A26"/>
    <mergeCell ref="D24:D26"/>
    <mergeCell ref="E24:E26"/>
    <mergeCell ref="G24:G26"/>
    <mergeCell ref="H24:H26"/>
    <mergeCell ref="I24:I26"/>
    <mergeCell ref="K24:K26"/>
    <mergeCell ref="L24:L26"/>
    <mergeCell ref="H30:H32"/>
    <mergeCell ref="I30:I32"/>
    <mergeCell ref="K30:K32"/>
    <mergeCell ref="L30:L32"/>
    <mergeCell ref="M30:M32"/>
    <mergeCell ref="N30:N32"/>
    <mergeCell ref="M24:M26"/>
    <mergeCell ref="N24:N26"/>
    <mergeCell ref="P24:P26"/>
    <mergeCell ref="P30:P32"/>
  </mergeCells>
  <printOptions horizontalCentered="1"/>
  <pageMargins left="0.39370078740157483" right="0.39370078740157483" top="0.47244094488188981" bottom="0.47244094488188981" header="0.15748031496062992" footer="0"/>
  <pageSetup paperSize="9" scale="80" orientation="landscape" horizontalDpi="4294967292" r:id="rId1"/>
  <headerFooter scaleWithDoc="0" alignWithMargins="0">
    <oddHeader>&amp;L
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4F06B-034C-48E2-B6A1-59BA8309DED8}">
  <dimension ref="A1:P43"/>
  <sheetViews>
    <sheetView view="pageLayout" zoomScale="90" zoomScaleNormal="100" zoomScaleSheetLayoutView="85" zoomScalePageLayoutView="90" workbookViewId="0">
      <selection activeCell="A18" sqref="A18:A20"/>
    </sheetView>
  </sheetViews>
  <sheetFormatPr defaultColWidth="9.109375" defaultRowHeight="12.6" x14ac:dyDescent="0.2"/>
  <cols>
    <col min="1" max="1" width="9" style="5" customWidth="1"/>
    <col min="2" max="2" width="1" style="5" customWidth="1"/>
    <col min="3" max="3" width="31.44140625" style="5" customWidth="1"/>
    <col min="4" max="4" width="7.6640625" style="5" customWidth="1"/>
    <col min="5" max="5" width="28.5546875" style="5" customWidth="1"/>
    <col min="6" max="6" width="1.33203125" style="5" customWidth="1"/>
    <col min="7" max="9" width="10.109375" style="5" customWidth="1"/>
    <col min="10" max="10" width="1.6640625" style="5" customWidth="1"/>
    <col min="11" max="14" width="10.109375" style="5" customWidth="1"/>
    <col min="15" max="15" width="2.77734375" style="5" customWidth="1"/>
    <col min="16" max="16" width="12.5546875" style="7" customWidth="1"/>
    <col min="17" max="16384" width="9.109375" style="5"/>
  </cols>
  <sheetData>
    <row r="1" spans="1:16" s="4" customFormat="1" ht="48" customHeight="1" x14ac:dyDescent="0.45">
      <c r="A1" s="129" t="s">
        <v>68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6" customFormat="1" ht="11.4" customHeight="1" x14ac:dyDescent="0.25">
      <c r="A2" s="38"/>
      <c r="B2" s="39"/>
      <c r="C2" s="40"/>
      <c r="D2" s="41"/>
      <c r="E2" s="42"/>
      <c r="F2" s="43"/>
      <c r="G2" s="43"/>
      <c r="H2" s="43"/>
      <c r="I2" s="43"/>
      <c r="J2" s="43"/>
      <c r="K2" s="43"/>
      <c r="L2" s="43"/>
      <c r="M2" s="43"/>
      <c r="N2" s="44"/>
      <c r="O2" s="44"/>
      <c r="P2" s="45"/>
    </row>
    <row r="3" spans="1:16" ht="13.8" customHeight="1" x14ac:dyDescent="0.3">
      <c r="A3" s="46"/>
      <c r="B3" s="47"/>
      <c r="C3" s="48"/>
      <c r="D3" s="49" t="s">
        <v>30</v>
      </c>
      <c r="E3" s="17"/>
      <c r="F3" s="50"/>
      <c r="G3" s="51" t="s">
        <v>36</v>
      </c>
      <c r="H3" s="29"/>
      <c r="I3" s="29"/>
      <c r="J3" s="29"/>
      <c r="K3" s="29"/>
      <c r="L3" s="52"/>
      <c r="M3" s="52"/>
      <c r="N3" s="53"/>
      <c r="O3" s="54"/>
      <c r="P3" s="55"/>
    </row>
    <row r="4" spans="1:16" ht="10.199999999999999" customHeight="1" x14ac:dyDescent="0.3">
      <c r="A4" s="56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ht="8.4" customHeight="1" x14ac:dyDescent="0.3">
      <c r="A5" s="59"/>
      <c r="B5" s="59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1:16" s="6" customFormat="1" ht="14.4" customHeight="1" x14ac:dyDescent="0.25">
      <c r="A6" s="60" t="s">
        <v>45</v>
      </c>
      <c r="B6" s="60"/>
      <c r="C6" s="60"/>
      <c r="D6" s="33"/>
      <c r="E6" s="33"/>
      <c r="F6" s="61"/>
      <c r="G6" s="62" t="s">
        <v>44</v>
      </c>
      <c r="H6" s="62"/>
      <c r="I6" s="62"/>
      <c r="J6" s="62"/>
      <c r="K6" s="62"/>
      <c r="L6" s="34"/>
      <c r="M6" s="34"/>
      <c r="N6" s="34"/>
      <c r="O6" s="63"/>
      <c r="P6" s="63"/>
    </row>
    <row r="7" spans="1:16" ht="12" customHeight="1" x14ac:dyDescent="0.25">
      <c r="A7" s="54"/>
      <c r="B7" s="54"/>
      <c r="C7" s="64"/>
      <c r="D7" s="6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5"/>
    </row>
    <row r="8" spans="1:16" ht="15" customHeight="1" x14ac:dyDescent="0.3">
      <c r="A8" s="65" t="s">
        <v>61</v>
      </c>
      <c r="B8" s="66"/>
      <c r="C8" s="67"/>
      <c r="D8" s="67"/>
      <c r="E8" s="68" t="s">
        <v>62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ht="6" customHeight="1" x14ac:dyDescent="0.2">
      <c r="A9" s="52"/>
      <c r="B9" s="52"/>
      <c r="C9" s="52"/>
      <c r="D9" s="52"/>
      <c r="E9" s="52"/>
      <c r="F9" s="69"/>
      <c r="G9" s="69"/>
      <c r="H9" s="52"/>
      <c r="I9" s="52"/>
      <c r="J9" s="69"/>
      <c r="K9" s="69"/>
      <c r="L9" s="52"/>
      <c r="M9" s="69"/>
      <c r="N9" s="52"/>
      <c r="O9" s="69"/>
      <c r="P9" s="70"/>
    </row>
    <row r="10" spans="1:16" ht="21" customHeight="1" x14ac:dyDescent="0.2">
      <c r="A10" s="71" t="s">
        <v>32</v>
      </c>
      <c r="B10" s="52"/>
      <c r="C10" s="131" t="s">
        <v>63</v>
      </c>
      <c r="D10" s="71" t="s">
        <v>57</v>
      </c>
      <c r="E10" s="73" t="s">
        <v>33</v>
      </c>
      <c r="F10" s="74"/>
      <c r="G10" s="75" t="s">
        <v>49</v>
      </c>
      <c r="H10" s="75"/>
      <c r="I10" s="75"/>
      <c r="J10" s="76"/>
      <c r="K10" s="75" t="s">
        <v>52</v>
      </c>
      <c r="L10" s="75"/>
      <c r="M10" s="75"/>
      <c r="N10" s="75"/>
      <c r="O10" s="76"/>
      <c r="P10" s="77" t="s">
        <v>56</v>
      </c>
    </row>
    <row r="11" spans="1:16" ht="21" customHeight="1" x14ac:dyDescent="0.2">
      <c r="A11" s="71"/>
      <c r="B11" s="52"/>
      <c r="C11" s="132" t="s">
        <v>64</v>
      </c>
      <c r="D11" s="71"/>
      <c r="E11" s="133"/>
      <c r="F11" s="74"/>
      <c r="G11" s="134" t="s">
        <v>50</v>
      </c>
      <c r="H11" s="135" t="s">
        <v>51</v>
      </c>
      <c r="I11" s="136" t="s">
        <v>54</v>
      </c>
      <c r="J11" s="76"/>
      <c r="K11" s="134" t="s">
        <v>50</v>
      </c>
      <c r="L11" s="134" t="s">
        <v>55</v>
      </c>
      <c r="M11" s="135" t="s">
        <v>53</v>
      </c>
      <c r="N11" s="136" t="s">
        <v>54</v>
      </c>
      <c r="O11" s="76"/>
      <c r="P11" s="137"/>
    </row>
    <row r="12" spans="1:16" s="9" customFormat="1" ht="21" customHeight="1" x14ac:dyDescent="0.2">
      <c r="A12" s="71"/>
      <c r="B12" s="78"/>
      <c r="C12" s="79" t="s">
        <v>48</v>
      </c>
      <c r="D12" s="71"/>
      <c r="E12" s="80"/>
      <c r="F12" s="74"/>
      <c r="G12" s="138"/>
      <c r="H12" s="139"/>
      <c r="I12" s="140"/>
      <c r="J12" s="76"/>
      <c r="K12" s="138"/>
      <c r="L12" s="138"/>
      <c r="M12" s="139"/>
      <c r="N12" s="140"/>
      <c r="O12" s="76"/>
      <c r="P12" s="84"/>
    </row>
    <row r="13" spans="1:16" s="10" customFormat="1" ht="12" customHeight="1" x14ac:dyDescent="0.3">
      <c r="A13" s="85" t="s">
        <v>38</v>
      </c>
      <c r="B13" s="86"/>
      <c r="C13" s="87"/>
      <c r="D13" s="87"/>
      <c r="E13" s="87"/>
      <c r="F13" s="88"/>
      <c r="G13" s="88"/>
      <c r="H13" s="89"/>
      <c r="I13" s="90"/>
      <c r="J13" s="88"/>
      <c r="K13" s="88"/>
      <c r="L13" s="91"/>
      <c r="M13" s="88"/>
      <c r="N13" s="91"/>
      <c r="O13" s="88"/>
      <c r="P13" s="92"/>
    </row>
    <row r="14" spans="1:16" s="10" customFormat="1" ht="12" customHeight="1" x14ac:dyDescent="0.3">
      <c r="A14" s="93">
        <v>1</v>
      </c>
      <c r="B14" s="86"/>
      <c r="C14" s="141" t="s">
        <v>58</v>
      </c>
      <c r="D14" s="95" t="s">
        <v>40</v>
      </c>
      <c r="E14" s="93" t="s">
        <v>59</v>
      </c>
      <c r="F14" s="88"/>
      <c r="G14" s="96">
        <v>5</v>
      </c>
      <c r="H14" s="97">
        <v>4.53</v>
      </c>
      <c r="I14" s="98">
        <f>(G14*0.25)+(H14*0.75)</f>
        <v>4.6475</v>
      </c>
      <c r="J14" s="88"/>
      <c r="K14" s="96">
        <v>5.35</v>
      </c>
      <c r="L14" s="96">
        <v>6.5540000000000003</v>
      </c>
      <c r="M14" s="96">
        <v>5.15</v>
      </c>
      <c r="N14" s="98">
        <f>(K14*0.25)+(L14*0.5)+(M14*0.25)</f>
        <v>5.9019999999999992</v>
      </c>
      <c r="O14" s="88"/>
      <c r="P14" s="99">
        <f>AVERAGE(I14,N14)</f>
        <v>5.2747499999999992</v>
      </c>
    </row>
    <row r="15" spans="1:16" s="10" customFormat="1" ht="12" customHeight="1" x14ac:dyDescent="0.3">
      <c r="A15" s="142"/>
      <c r="B15" s="86"/>
      <c r="C15" s="143" t="s">
        <v>65</v>
      </c>
      <c r="D15" s="144"/>
      <c r="E15" s="142"/>
      <c r="F15" s="88"/>
      <c r="G15" s="145"/>
      <c r="H15" s="146"/>
      <c r="I15" s="147"/>
      <c r="J15" s="88"/>
      <c r="K15" s="145"/>
      <c r="L15" s="145"/>
      <c r="M15" s="145"/>
      <c r="N15" s="147"/>
      <c r="O15" s="88"/>
      <c r="P15" s="148"/>
    </row>
    <row r="16" spans="1:16" s="11" customFormat="1" ht="12" customHeight="1" x14ac:dyDescent="0.3">
      <c r="A16" s="100"/>
      <c r="B16" s="101"/>
      <c r="C16" s="102" t="s">
        <v>39</v>
      </c>
      <c r="D16" s="103"/>
      <c r="E16" s="100"/>
      <c r="F16" s="104"/>
      <c r="G16" s="105"/>
      <c r="H16" s="106"/>
      <c r="I16" s="107"/>
      <c r="J16" s="108"/>
      <c r="K16" s="105">
        <v>203.5</v>
      </c>
      <c r="L16" s="105">
        <f>(K16*100)/340</f>
        <v>59.852941176470587</v>
      </c>
      <c r="M16" s="105"/>
      <c r="N16" s="107"/>
      <c r="O16" s="109"/>
      <c r="P16" s="110"/>
    </row>
    <row r="17" spans="1:16" s="11" customFormat="1" ht="7.2" customHeight="1" x14ac:dyDescent="0.3">
      <c r="A17" s="111"/>
      <c r="B17" s="101"/>
      <c r="C17" s="112"/>
      <c r="D17" s="112"/>
      <c r="E17" s="112"/>
      <c r="F17" s="104"/>
      <c r="G17" s="104"/>
      <c r="H17" s="113"/>
      <c r="I17" s="113"/>
      <c r="J17" s="114"/>
      <c r="K17" s="114"/>
      <c r="L17" s="113"/>
      <c r="M17" s="113"/>
      <c r="N17" s="113"/>
      <c r="O17" s="104"/>
      <c r="P17" s="115"/>
    </row>
    <row r="18" spans="1:16" s="10" customFormat="1" ht="15.6" customHeight="1" x14ac:dyDescent="0.3">
      <c r="A18" s="25">
        <f>RANK(P18,$P$18:$P$38,0)</f>
        <v>1</v>
      </c>
      <c r="B18" s="86"/>
      <c r="C18" s="18"/>
      <c r="D18" s="25"/>
      <c r="E18" s="25"/>
      <c r="F18" s="116"/>
      <c r="G18" s="23"/>
      <c r="H18" s="27"/>
      <c r="I18" s="117">
        <f t="shared" ref="I18" si="0">(G18*0.25)+(H18*0.75)</f>
        <v>0</v>
      </c>
      <c r="J18" s="116"/>
      <c r="K18" s="23"/>
      <c r="L18" s="23"/>
      <c r="M18" s="23"/>
      <c r="N18" s="117">
        <f t="shared" ref="N18" si="1">(K18*0.25)+(L18*0.5)+(M18*0.25)</f>
        <v>0</v>
      </c>
      <c r="O18" s="116"/>
      <c r="P18" s="118">
        <f t="shared" ref="P18" si="2">AVERAGE(I18,N18)</f>
        <v>0</v>
      </c>
    </row>
    <row r="19" spans="1:16" s="10" customFormat="1" ht="15.6" customHeight="1" x14ac:dyDescent="0.3">
      <c r="A19" s="32"/>
      <c r="B19" s="86"/>
      <c r="C19" s="19"/>
      <c r="D19" s="32"/>
      <c r="E19" s="32"/>
      <c r="F19" s="116"/>
      <c r="G19" s="31"/>
      <c r="H19" s="30"/>
      <c r="I19" s="149"/>
      <c r="J19" s="116"/>
      <c r="K19" s="31"/>
      <c r="L19" s="31"/>
      <c r="M19" s="31"/>
      <c r="N19" s="149"/>
      <c r="O19" s="116"/>
      <c r="P19" s="150"/>
    </row>
    <row r="20" spans="1:16" s="11" customFormat="1" ht="15.6" customHeight="1" x14ac:dyDescent="0.3">
      <c r="A20" s="26"/>
      <c r="B20" s="86"/>
      <c r="C20" s="15"/>
      <c r="D20" s="26"/>
      <c r="E20" s="26"/>
      <c r="F20" s="119"/>
      <c r="G20" s="24"/>
      <c r="H20" s="28"/>
      <c r="I20" s="120"/>
      <c r="J20" s="121"/>
      <c r="K20" s="24"/>
      <c r="L20" s="24"/>
      <c r="M20" s="24"/>
      <c r="N20" s="120"/>
      <c r="O20" s="119"/>
      <c r="P20" s="122"/>
    </row>
    <row r="21" spans="1:16" s="10" customFormat="1" ht="15.6" customHeight="1" x14ac:dyDescent="0.3">
      <c r="A21" s="25">
        <f t="shared" ref="A21" si="3">RANK(P21,$P$18:$P$38,0)</f>
        <v>1</v>
      </c>
      <c r="B21" s="86"/>
      <c r="C21" s="18"/>
      <c r="D21" s="25"/>
      <c r="E21" s="25"/>
      <c r="F21" s="116"/>
      <c r="G21" s="23"/>
      <c r="H21" s="27"/>
      <c r="I21" s="117">
        <f t="shared" ref="I21" si="4">(G21*0.25)+(H21*0.75)</f>
        <v>0</v>
      </c>
      <c r="J21" s="116"/>
      <c r="K21" s="23"/>
      <c r="L21" s="23"/>
      <c r="M21" s="23"/>
      <c r="N21" s="117">
        <f t="shared" ref="N21" si="5">(K21*0.25)+(L21*0.5)+(M21*0.25)</f>
        <v>0</v>
      </c>
      <c r="O21" s="116"/>
      <c r="P21" s="118">
        <f t="shared" ref="P21" si="6">AVERAGE(I21,N21)</f>
        <v>0</v>
      </c>
    </row>
    <row r="22" spans="1:16" s="10" customFormat="1" ht="15.6" customHeight="1" x14ac:dyDescent="0.3">
      <c r="A22" s="32"/>
      <c r="B22" s="86"/>
      <c r="C22" s="19"/>
      <c r="D22" s="32"/>
      <c r="E22" s="32"/>
      <c r="F22" s="116"/>
      <c r="G22" s="31"/>
      <c r="H22" s="30"/>
      <c r="I22" s="149"/>
      <c r="J22" s="116"/>
      <c r="K22" s="31"/>
      <c r="L22" s="31"/>
      <c r="M22" s="31"/>
      <c r="N22" s="149"/>
      <c r="O22" s="116"/>
      <c r="P22" s="150"/>
    </row>
    <row r="23" spans="1:16" s="11" customFormat="1" ht="15.6" customHeight="1" x14ac:dyDescent="0.3">
      <c r="A23" s="26"/>
      <c r="B23" s="86"/>
      <c r="C23" s="15"/>
      <c r="D23" s="26"/>
      <c r="E23" s="26"/>
      <c r="F23" s="119"/>
      <c r="G23" s="24"/>
      <c r="H23" s="28"/>
      <c r="I23" s="120"/>
      <c r="J23" s="121"/>
      <c r="K23" s="24"/>
      <c r="L23" s="24"/>
      <c r="M23" s="24"/>
      <c r="N23" s="120"/>
      <c r="O23" s="119"/>
      <c r="P23" s="122"/>
    </row>
    <row r="24" spans="1:16" s="10" customFormat="1" ht="15.6" customHeight="1" x14ac:dyDescent="0.3">
      <c r="A24" s="25">
        <f t="shared" ref="A24" si="7">RANK(P24,$P$18:$P$38,0)</f>
        <v>1</v>
      </c>
      <c r="B24" s="86"/>
      <c r="C24" s="18"/>
      <c r="D24" s="25"/>
      <c r="E24" s="25"/>
      <c r="F24" s="116"/>
      <c r="G24" s="23"/>
      <c r="H24" s="27"/>
      <c r="I24" s="117">
        <f t="shared" ref="I24" si="8">(G24*0.25)+(H24*0.75)</f>
        <v>0</v>
      </c>
      <c r="J24" s="116"/>
      <c r="K24" s="23"/>
      <c r="L24" s="23"/>
      <c r="M24" s="23"/>
      <c r="N24" s="117">
        <f t="shared" ref="N24" si="9">(K24*0.25)+(L24*0.5)+(M24*0.25)</f>
        <v>0</v>
      </c>
      <c r="O24" s="116"/>
      <c r="P24" s="118">
        <f t="shared" ref="P24" si="10">AVERAGE(I24,N24)</f>
        <v>0</v>
      </c>
    </row>
    <row r="25" spans="1:16" s="10" customFormat="1" ht="15.6" customHeight="1" x14ac:dyDescent="0.3">
      <c r="A25" s="32"/>
      <c r="B25" s="86"/>
      <c r="C25" s="19"/>
      <c r="D25" s="32"/>
      <c r="E25" s="32"/>
      <c r="F25" s="116"/>
      <c r="G25" s="31"/>
      <c r="H25" s="30"/>
      <c r="I25" s="149"/>
      <c r="J25" s="116"/>
      <c r="K25" s="31"/>
      <c r="L25" s="31"/>
      <c r="M25" s="31"/>
      <c r="N25" s="149"/>
      <c r="O25" s="116"/>
      <c r="P25" s="150"/>
    </row>
    <row r="26" spans="1:16" s="11" customFormat="1" ht="15.6" customHeight="1" x14ac:dyDescent="0.3">
      <c r="A26" s="26"/>
      <c r="B26" s="86"/>
      <c r="C26" s="15"/>
      <c r="D26" s="26"/>
      <c r="E26" s="26"/>
      <c r="F26" s="119"/>
      <c r="G26" s="24"/>
      <c r="H26" s="28"/>
      <c r="I26" s="120"/>
      <c r="J26" s="121"/>
      <c r="K26" s="24"/>
      <c r="L26" s="24"/>
      <c r="M26" s="24"/>
      <c r="N26" s="120"/>
      <c r="O26" s="119"/>
      <c r="P26" s="122"/>
    </row>
    <row r="27" spans="1:16" s="10" customFormat="1" ht="15.6" customHeight="1" x14ac:dyDescent="0.3">
      <c r="A27" s="25">
        <f t="shared" ref="A27" si="11">RANK(P27,$P$18:$P$38,0)</f>
        <v>1</v>
      </c>
      <c r="B27" s="86"/>
      <c r="C27" s="18"/>
      <c r="D27" s="25"/>
      <c r="E27" s="25"/>
      <c r="F27" s="116"/>
      <c r="G27" s="23"/>
      <c r="H27" s="27"/>
      <c r="I27" s="117">
        <f t="shared" ref="I27" si="12">(G27*0.25)+(H27*0.75)</f>
        <v>0</v>
      </c>
      <c r="J27" s="116"/>
      <c r="K27" s="23"/>
      <c r="L27" s="23"/>
      <c r="M27" s="23"/>
      <c r="N27" s="117">
        <f t="shared" ref="N27" si="13">(K27*0.25)+(L27*0.5)+(M27*0.25)</f>
        <v>0</v>
      </c>
      <c r="O27" s="116"/>
      <c r="P27" s="118">
        <f t="shared" ref="P27" si="14">AVERAGE(I27,N27)</f>
        <v>0</v>
      </c>
    </row>
    <row r="28" spans="1:16" s="10" customFormat="1" ht="15.6" customHeight="1" x14ac:dyDescent="0.3">
      <c r="A28" s="32"/>
      <c r="B28" s="86"/>
      <c r="C28" s="19"/>
      <c r="D28" s="32"/>
      <c r="E28" s="32"/>
      <c r="F28" s="116"/>
      <c r="G28" s="31"/>
      <c r="H28" s="30"/>
      <c r="I28" s="149"/>
      <c r="J28" s="116"/>
      <c r="K28" s="31"/>
      <c r="L28" s="31"/>
      <c r="M28" s="31"/>
      <c r="N28" s="149"/>
      <c r="O28" s="116"/>
      <c r="P28" s="150"/>
    </row>
    <row r="29" spans="1:16" s="11" customFormat="1" ht="15.6" customHeight="1" x14ac:dyDescent="0.3">
      <c r="A29" s="26"/>
      <c r="B29" s="86"/>
      <c r="C29" s="15"/>
      <c r="D29" s="26"/>
      <c r="E29" s="26"/>
      <c r="F29" s="119"/>
      <c r="G29" s="24"/>
      <c r="H29" s="28"/>
      <c r="I29" s="120"/>
      <c r="J29" s="121"/>
      <c r="K29" s="24"/>
      <c r="L29" s="24"/>
      <c r="M29" s="24"/>
      <c r="N29" s="120"/>
      <c r="O29" s="119"/>
      <c r="P29" s="122"/>
    </row>
    <row r="30" spans="1:16" s="10" customFormat="1" ht="15.6" customHeight="1" x14ac:dyDescent="0.3">
      <c r="A30" s="25">
        <f t="shared" ref="A30" si="15">RANK(P30,$P$18:$P$38,0)</f>
        <v>1</v>
      </c>
      <c r="B30" s="86"/>
      <c r="C30" s="18"/>
      <c r="D30" s="25"/>
      <c r="E30" s="25"/>
      <c r="F30" s="116"/>
      <c r="G30" s="23"/>
      <c r="H30" s="27"/>
      <c r="I30" s="117">
        <f t="shared" ref="I30" si="16">(G30*0.25)+(H30*0.75)</f>
        <v>0</v>
      </c>
      <c r="J30" s="116"/>
      <c r="K30" s="23"/>
      <c r="L30" s="23"/>
      <c r="M30" s="23"/>
      <c r="N30" s="117">
        <f t="shared" ref="N30" si="17">(K30*0.25)+(L30*0.5)+(M30*0.25)</f>
        <v>0</v>
      </c>
      <c r="O30" s="116"/>
      <c r="P30" s="118">
        <f t="shared" ref="P30" si="18">AVERAGE(I30,N30)</f>
        <v>0</v>
      </c>
    </row>
    <row r="31" spans="1:16" s="10" customFormat="1" ht="15.6" customHeight="1" x14ac:dyDescent="0.3">
      <c r="A31" s="32"/>
      <c r="B31" s="86"/>
      <c r="C31" s="19"/>
      <c r="D31" s="32"/>
      <c r="E31" s="32"/>
      <c r="F31" s="116"/>
      <c r="G31" s="31"/>
      <c r="H31" s="30"/>
      <c r="I31" s="149"/>
      <c r="J31" s="116"/>
      <c r="K31" s="31"/>
      <c r="L31" s="31"/>
      <c r="M31" s="31"/>
      <c r="N31" s="149"/>
      <c r="O31" s="116"/>
      <c r="P31" s="150"/>
    </row>
    <row r="32" spans="1:16" s="11" customFormat="1" ht="15.6" customHeight="1" x14ac:dyDescent="0.3">
      <c r="A32" s="26"/>
      <c r="B32" s="86"/>
      <c r="C32" s="15"/>
      <c r="D32" s="26"/>
      <c r="E32" s="26"/>
      <c r="F32" s="119"/>
      <c r="G32" s="24"/>
      <c r="H32" s="28"/>
      <c r="I32" s="120"/>
      <c r="J32" s="121"/>
      <c r="K32" s="24"/>
      <c r="L32" s="24"/>
      <c r="M32" s="24"/>
      <c r="N32" s="120"/>
      <c r="O32" s="119"/>
      <c r="P32" s="122"/>
    </row>
    <row r="33" spans="1:16" s="10" customFormat="1" ht="15.6" customHeight="1" x14ac:dyDescent="0.3">
      <c r="A33" s="25">
        <f t="shared" ref="A33" si="19">RANK(P33,$P$18:$P$38,0)</f>
        <v>1</v>
      </c>
      <c r="B33" s="86"/>
      <c r="C33" s="18"/>
      <c r="D33" s="25"/>
      <c r="E33" s="25"/>
      <c r="F33" s="116"/>
      <c r="G33" s="23"/>
      <c r="H33" s="27"/>
      <c r="I33" s="117">
        <f t="shared" ref="I33" si="20">(G33*0.25)+(H33*0.75)</f>
        <v>0</v>
      </c>
      <c r="J33" s="116"/>
      <c r="K33" s="23"/>
      <c r="L33" s="23"/>
      <c r="M33" s="23"/>
      <c r="N33" s="117">
        <f t="shared" ref="N33" si="21">(K33*0.25)+(L33*0.5)+(M33*0.25)</f>
        <v>0</v>
      </c>
      <c r="O33" s="116"/>
      <c r="P33" s="118">
        <f t="shared" ref="P33" si="22">AVERAGE(I33,N33)</f>
        <v>0</v>
      </c>
    </row>
    <row r="34" spans="1:16" s="10" customFormat="1" ht="15.6" customHeight="1" x14ac:dyDescent="0.3">
      <c r="A34" s="32"/>
      <c r="B34" s="86"/>
      <c r="C34" s="19"/>
      <c r="D34" s="32"/>
      <c r="E34" s="32"/>
      <c r="F34" s="116"/>
      <c r="G34" s="31"/>
      <c r="H34" s="30"/>
      <c r="I34" s="149"/>
      <c r="J34" s="116"/>
      <c r="K34" s="31"/>
      <c r="L34" s="31"/>
      <c r="M34" s="31"/>
      <c r="N34" s="149"/>
      <c r="O34" s="116"/>
      <c r="P34" s="150"/>
    </row>
    <row r="35" spans="1:16" s="11" customFormat="1" ht="15.6" customHeight="1" x14ac:dyDescent="0.3">
      <c r="A35" s="26"/>
      <c r="B35" s="86"/>
      <c r="C35" s="15"/>
      <c r="D35" s="26"/>
      <c r="E35" s="26"/>
      <c r="F35" s="119"/>
      <c r="G35" s="24"/>
      <c r="H35" s="28"/>
      <c r="I35" s="120"/>
      <c r="J35" s="121"/>
      <c r="K35" s="24"/>
      <c r="L35" s="24"/>
      <c r="M35" s="24"/>
      <c r="N35" s="120"/>
      <c r="O35" s="119"/>
      <c r="P35" s="122"/>
    </row>
    <row r="36" spans="1:16" s="10" customFormat="1" ht="15.6" customHeight="1" x14ac:dyDescent="0.3">
      <c r="A36" s="25">
        <f t="shared" ref="A36" si="23">RANK(P36,$P$18:$P$38,0)</f>
        <v>1</v>
      </c>
      <c r="B36" s="86"/>
      <c r="C36" s="18"/>
      <c r="D36" s="25"/>
      <c r="E36" s="25"/>
      <c r="F36" s="116"/>
      <c r="G36" s="23"/>
      <c r="H36" s="27"/>
      <c r="I36" s="117">
        <f t="shared" ref="I36" si="24">(G36*0.25)+(H36*0.75)</f>
        <v>0</v>
      </c>
      <c r="J36" s="116"/>
      <c r="K36" s="23"/>
      <c r="L36" s="23"/>
      <c r="M36" s="23"/>
      <c r="N36" s="117">
        <f t="shared" ref="N36" si="25">(K36*0.25)+(L36*0.5)+(M36*0.25)</f>
        <v>0</v>
      </c>
      <c r="O36" s="116"/>
      <c r="P36" s="118">
        <f t="shared" ref="P36" si="26">AVERAGE(I36,N36)</f>
        <v>0</v>
      </c>
    </row>
    <row r="37" spans="1:16" s="10" customFormat="1" ht="15.6" customHeight="1" x14ac:dyDescent="0.3">
      <c r="A37" s="32"/>
      <c r="B37" s="86"/>
      <c r="C37" s="19"/>
      <c r="D37" s="32"/>
      <c r="E37" s="32"/>
      <c r="F37" s="116"/>
      <c r="G37" s="31"/>
      <c r="H37" s="30"/>
      <c r="I37" s="149"/>
      <c r="J37" s="116"/>
      <c r="K37" s="31"/>
      <c r="L37" s="31"/>
      <c r="M37" s="31"/>
      <c r="N37" s="149"/>
      <c r="O37" s="116"/>
      <c r="P37" s="150"/>
    </row>
    <row r="38" spans="1:16" s="11" customFormat="1" ht="15.6" customHeight="1" x14ac:dyDescent="0.3">
      <c r="A38" s="26"/>
      <c r="B38" s="86"/>
      <c r="C38" s="15"/>
      <c r="D38" s="26"/>
      <c r="E38" s="26"/>
      <c r="F38" s="119"/>
      <c r="G38" s="24"/>
      <c r="H38" s="28"/>
      <c r="I38" s="120"/>
      <c r="J38" s="121"/>
      <c r="K38" s="24"/>
      <c r="L38" s="24"/>
      <c r="M38" s="24"/>
      <c r="N38" s="120"/>
      <c r="O38" s="119"/>
      <c r="P38" s="122"/>
    </row>
    <row r="39" spans="1:16" ht="17.399999999999999" customHeight="1" x14ac:dyDescent="0.3">
      <c r="A39" s="123"/>
      <c r="B39" s="123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70"/>
    </row>
    <row r="40" spans="1:16" ht="15.75" customHeight="1" x14ac:dyDescent="0.3">
      <c r="A40" s="123"/>
      <c r="B40" s="123"/>
      <c r="C40" s="125" t="s">
        <v>34</v>
      </c>
      <c r="D40" s="151"/>
      <c r="E40" s="151"/>
      <c r="F40" s="52"/>
      <c r="G40" s="52"/>
      <c r="H40" s="52"/>
      <c r="I40" s="52"/>
      <c r="J40" s="52"/>
      <c r="K40" s="128"/>
      <c r="L40" s="128"/>
      <c r="M40" s="128"/>
      <c r="N40" s="126"/>
      <c r="O40" s="126"/>
      <c r="P40" s="76"/>
    </row>
    <row r="41" spans="1:16" ht="19.2" customHeight="1" x14ac:dyDescent="0.3">
      <c r="A41" s="123"/>
      <c r="B41" s="123"/>
      <c r="C41" s="125"/>
      <c r="D41" s="125"/>
      <c r="E41" s="126"/>
      <c r="F41" s="52"/>
      <c r="G41" s="52"/>
      <c r="H41" s="52"/>
      <c r="I41" s="52"/>
      <c r="J41" s="52"/>
      <c r="K41" s="52"/>
      <c r="L41" s="126"/>
      <c r="M41" s="126"/>
      <c r="N41" s="126"/>
      <c r="O41" s="126"/>
      <c r="P41" s="76"/>
    </row>
    <row r="42" spans="1:16" ht="15.75" customHeight="1" x14ac:dyDescent="0.2">
      <c r="A42" s="127" t="s">
        <v>35</v>
      </c>
      <c r="B42" s="127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</row>
    <row r="43" spans="1:16" ht="4.6500000000000004" customHeight="1" x14ac:dyDescent="0.3">
      <c r="A43" s="8"/>
      <c r="B43" s="8"/>
    </row>
  </sheetData>
  <sheetProtection algorithmName="SHA-512" hashValue="bCc6DteeVXSHnjpd+gk/m8QK3uwHCno0oNseDkyuPAXOCZKq3U/u5Xg6u8ECmMK6M/o+NEIydi30t7zGAvyEPg==" saltValue="UAwR+SXANJ0CjxPUINMcJw==" spinCount="100000" sheet="1" objects="1" scenarios="1"/>
  <dataConsolidate/>
  <mergeCells count="110">
    <mergeCell ref="D40:E40"/>
    <mergeCell ref="K40:M40"/>
    <mergeCell ref="I36:I38"/>
    <mergeCell ref="K36:K38"/>
    <mergeCell ref="L36:L38"/>
    <mergeCell ref="M36:M38"/>
    <mergeCell ref="N36:N38"/>
    <mergeCell ref="P36:P38"/>
    <mergeCell ref="K33:K35"/>
    <mergeCell ref="L33:L35"/>
    <mergeCell ref="M33:M35"/>
    <mergeCell ref="N33:N35"/>
    <mergeCell ref="P33:P35"/>
    <mergeCell ref="A36:A38"/>
    <mergeCell ref="D36:D38"/>
    <mergeCell ref="E36:E38"/>
    <mergeCell ref="G36:G38"/>
    <mergeCell ref="H36:H38"/>
    <mergeCell ref="A33:A35"/>
    <mergeCell ref="D33:D35"/>
    <mergeCell ref="E33:E35"/>
    <mergeCell ref="G33:G35"/>
    <mergeCell ref="H33:H35"/>
    <mergeCell ref="I33:I35"/>
    <mergeCell ref="I30:I32"/>
    <mergeCell ref="K30:K32"/>
    <mergeCell ref="L30:L32"/>
    <mergeCell ref="M30:M32"/>
    <mergeCell ref="N30:N32"/>
    <mergeCell ref="P30:P32"/>
    <mergeCell ref="K27:K29"/>
    <mergeCell ref="L27:L29"/>
    <mergeCell ref="M27:M29"/>
    <mergeCell ref="N27:N29"/>
    <mergeCell ref="P27:P29"/>
    <mergeCell ref="A30:A32"/>
    <mergeCell ref="D30:D32"/>
    <mergeCell ref="E30:E32"/>
    <mergeCell ref="G30:G32"/>
    <mergeCell ref="H30:H32"/>
    <mergeCell ref="A27:A29"/>
    <mergeCell ref="D27:D29"/>
    <mergeCell ref="E27:E29"/>
    <mergeCell ref="G27:G29"/>
    <mergeCell ref="H27:H29"/>
    <mergeCell ref="I27:I29"/>
    <mergeCell ref="I24:I26"/>
    <mergeCell ref="K24:K26"/>
    <mergeCell ref="L24:L26"/>
    <mergeCell ref="M24:M26"/>
    <mergeCell ref="N24:N26"/>
    <mergeCell ref="P24:P26"/>
    <mergeCell ref="K21:K23"/>
    <mergeCell ref="L21:L23"/>
    <mergeCell ref="M21:M23"/>
    <mergeCell ref="N21:N23"/>
    <mergeCell ref="P21:P23"/>
    <mergeCell ref="A24:A26"/>
    <mergeCell ref="D24:D26"/>
    <mergeCell ref="E24:E26"/>
    <mergeCell ref="G24:G26"/>
    <mergeCell ref="H24:H26"/>
    <mergeCell ref="A21:A23"/>
    <mergeCell ref="D21:D23"/>
    <mergeCell ref="E21:E23"/>
    <mergeCell ref="G21:G23"/>
    <mergeCell ref="H21:H23"/>
    <mergeCell ref="I21:I23"/>
    <mergeCell ref="I18:I20"/>
    <mergeCell ref="K18:K20"/>
    <mergeCell ref="L18:L20"/>
    <mergeCell ref="M18:M20"/>
    <mergeCell ref="N18:N20"/>
    <mergeCell ref="P18:P20"/>
    <mergeCell ref="K14:K16"/>
    <mergeCell ref="L14:L16"/>
    <mergeCell ref="M14:M16"/>
    <mergeCell ref="N14:N16"/>
    <mergeCell ref="P14:P16"/>
    <mergeCell ref="A18:A20"/>
    <mergeCell ref="D18:D20"/>
    <mergeCell ref="E18:E20"/>
    <mergeCell ref="G18:G20"/>
    <mergeCell ref="H18:H20"/>
    <mergeCell ref="A14:A16"/>
    <mergeCell ref="D14:D16"/>
    <mergeCell ref="E14:E16"/>
    <mergeCell ref="G14:G16"/>
    <mergeCell ref="H14:H16"/>
    <mergeCell ref="I14:I16"/>
    <mergeCell ref="P10:P12"/>
    <mergeCell ref="G11:G12"/>
    <mergeCell ref="H11:H12"/>
    <mergeCell ref="I11:I12"/>
    <mergeCell ref="K11:K12"/>
    <mergeCell ref="L11:L12"/>
    <mergeCell ref="M11:M12"/>
    <mergeCell ref="N11:N12"/>
    <mergeCell ref="A10:A12"/>
    <mergeCell ref="D10:D12"/>
    <mergeCell ref="E10:E12"/>
    <mergeCell ref="F10:F12"/>
    <mergeCell ref="G10:I10"/>
    <mergeCell ref="K10:N10"/>
    <mergeCell ref="A1:P1"/>
    <mergeCell ref="H3:K3"/>
    <mergeCell ref="A6:C6"/>
    <mergeCell ref="D6:E6"/>
    <mergeCell ref="G6:K6"/>
    <mergeCell ref="L6:N6"/>
  </mergeCells>
  <printOptions horizontalCentered="1"/>
  <pageMargins left="0.39370078740157483" right="0.39370078740157483" top="0.47244094488188981" bottom="0.47244094488188981" header="0.15748031496062992" footer="0"/>
  <pageSetup paperSize="9" scale="80" orientation="landscape" horizontalDpi="4294967292" r:id="rId1"/>
  <headerFooter scaleWithDoc="0" alignWithMargins="0">
    <oddHeader>&amp;L
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Instructions</vt:lpstr>
      <vt:lpstr>Example</vt:lpstr>
      <vt:lpstr>Results Sheets Beginner</vt:lpstr>
      <vt:lpstr>Results Sheets Interm - Indiv</vt:lpstr>
      <vt:lpstr>Results Sheets Advanced - Indiv</vt:lpstr>
      <vt:lpstr>Results Sheets Interm - PDD</vt:lpstr>
      <vt:lpstr>Results Sheets Advanced - PDD</vt:lpstr>
      <vt:lpstr>'Results Sheets Advanced - Indiv'!Print_Titles</vt:lpstr>
      <vt:lpstr>'Results Sheets Advanced - PDD'!Print_Titles</vt:lpstr>
      <vt:lpstr>'Results Sheets Beginner'!Print_Titles</vt:lpstr>
      <vt:lpstr>'Results Sheets Interm - Indiv'!Print_Titles</vt:lpstr>
      <vt:lpstr>'Results Sheets Interm - PDD'!Print_Titles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Begey</dc:creator>
  <cp:lastModifiedBy>Andreina Wipraechtiger  (She/Her/Hers)</cp:lastModifiedBy>
  <cp:lastPrinted>2024-12-30T12:32:28Z</cp:lastPrinted>
  <dcterms:created xsi:type="dcterms:W3CDTF">2018-01-31T11:03:01Z</dcterms:created>
  <dcterms:modified xsi:type="dcterms:W3CDTF">2024-12-30T12:38:40Z</dcterms:modified>
</cp:coreProperties>
</file>