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DEVELOP\06_Challenges\Chall-D\Working Docs\Downloads\2025\"/>
    </mc:Choice>
  </mc:AlternateContent>
  <xr:revisionPtr revIDLastSave="0" documentId="13_ncr:1_{0A0EEE29-9ED3-4419-81BC-80C9CD70A1F7}" xr6:coauthVersionLast="47" xr6:coauthVersionMax="47" xr10:uidLastSave="{00000000-0000-0000-0000-000000000000}"/>
  <bookViews>
    <workbookView xWindow="-30828" yWindow="-2928" windowWidth="30936" windowHeight="16776" activeTab="3" xr2:uid="{00000000-000D-0000-FFFF-FFFF00000000}"/>
  </bookViews>
  <sheets>
    <sheet name="Instructions" sheetId="2" r:id="rId1"/>
    <sheet name="Example" sheetId="3" r:id="rId2"/>
    <sheet name="Results Sheet for Import" sheetId="1" r:id="rId3"/>
    <sheet name="Results Sheets Int I+PSG+SII" sheetId="6" r:id="rId4"/>
    <sheet name="Results Sheets SI + YTH" sheetId="5" r:id="rId5"/>
  </sheets>
  <definedNames>
    <definedName name="_xlnm._FilterDatabase" localSheetId="3" hidden="1">'Results Sheets Int I+PSG+SII'!$C$12:$P$16</definedName>
    <definedName name="_xlnm._FilterDatabase" localSheetId="4" hidden="1">'Results Sheets SI + YTH'!#REF!</definedName>
    <definedName name="_xlnm.Print_Area" localSheetId="4">'Results Sheets SI + YTH'!$A$1:$W$80</definedName>
    <definedName name="_xlnm.Print_Titles" localSheetId="3">'Results Sheets Int I+PSG+SII'!$1:$5</definedName>
    <definedName name="_xlnm.Print_Titles" localSheetId="4">'Results Sheets SI + YTH'!$1:$5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1" i="5" l="1"/>
  <c r="I43" i="5"/>
  <c r="I14" i="5"/>
  <c r="I46" i="5" l="1"/>
  <c r="I47" i="5"/>
  <c r="I48" i="5"/>
  <c r="I49" i="5"/>
  <c r="I50" i="5"/>
  <c r="I52" i="5"/>
  <c r="I53" i="5"/>
  <c r="I54" i="5"/>
  <c r="I55" i="5"/>
  <c r="I56" i="5"/>
  <c r="I45" i="5"/>
  <c r="I17" i="5"/>
  <c r="I18" i="5"/>
  <c r="I19" i="5"/>
  <c r="I20" i="5"/>
  <c r="I21" i="5"/>
  <c r="I22" i="5"/>
  <c r="I23" i="5"/>
  <c r="I24" i="5"/>
  <c r="I25" i="5"/>
  <c r="I26" i="5"/>
  <c r="I27" i="5"/>
  <c r="I28" i="5"/>
  <c r="I16" i="5"/>
  <c r="L86" i="6" l="1"/>
  <c r="L85" i="6"/>
  <c r="L84" i="6"/>
  <c r="L83" i="6"/>
  <c r="L82" i="6"/>
  <c r="L81" i="6"/>
  <c r="L80" i="6"/>
  <c r="L79" i="6"/>
  <c r="L78" i="6"/>
  <c r="L77" i="6"/>
  <c r="L76" i="6"/>
  <c r="L75" i="6"/>
  <c r="L74" i="6"/>
  <c r="I86" i="6"/>
  <c r="I85" i="6"/>
  <c r="I84" i="6"/>
  <c r="I83" i="6"/>
  <c r="I82" i="6"/>
  <c r="I81" i="6"/>
  <c r="I80" i="6"/>
  <c r="I79" i="6"/>
  <c r="I78" i="6"/>
  <c r="I77" i="6"/>
  <c r="I76" i="6"/>
  <c r="I75" i="6"/>
  <c r="I74" i="6"/>
  <c r="I72" i="6"/>
  <c r="L72" i="6"/>
  <c r="N86" i="6"/>
  <c r="N85" i="6"/>
  <c r="N84" i="6"/>
  <c r="N83" i="6"/>
  <c r="N82" i="6"/>
  <c r="N81" i="6"/>
  <c r="N80" i="6"/>
  <c r="N79" i="6"/>
  <c r="N78" i="6"/>
  <c r="N77" i="6"/>
  <c r="N76" i="6"/>
  <c r="N75" i="6"/>
  <c r="N74" i="6"/>
  <c r="N72" i="6"/>
  <c r="N57" i="6"/>
  <c r="L57" i="6"/>
  <c r="I57" i="6"/>
  <c r="N56" i="6"/>
  <c r="L56" i="6"/>
  <c r="I56" i="6"/>
  <c r="N55" i="6"/>
  <c r="L55" i="6"/>
  <c r="I55" i="6"/>
  <c r="N54" i="6"/>
  <c r="L54" i="6"/>
  <c r="I54" i="6"/>
  <c r="N53" i="6"/>
  <c r="L53" i="6"/>
  <c r="I53" i="6"/>
  <c r="N52" i="6"/>
  <c r="L52" i="6"/>
  <c r="I52" i="6"/>
  <c r="N51" i="6"/>
  <c r="L51" i="6"/>
  <c r="I51" i="6"/>
  <c r="N50" i="6"/>
  <c r="L50" i="6"/>
  <c r="I50" i="6"/>
  <c r="N49" i="6"/>
  <c r="L49" i="6"/>
  <c r="I49" i="6"/>
  <c r="N48" i="6"/>
  <c r="L48" i="6"/>
  <c r="I48" i="6"/>
  <c r="N47" i="6"/>
  <c r="L47" i="6"/>
  <c r="I47" i="6"/>
  <c r="N46" i="6"/>
  <c r="L46" i="6"/>
  <c r="I46" i="6"/>
  <c r="N45" i="6"/>
  <c r="L45" i="6"/>
  <c r="I45" i="6"/>
  <c r="N43" i="6"/>
  <c r="L43" i="6"/>
  <c r="I43" i="6"/>
  <c r="N27" i="6"/>
  <c r="N26" i="6"/>
  <c r="N25" i="6"/>
  <c r="N24" i="6"/>
  <c r="N23" i="6"/>
  <c r="N22" i="6"/>
  <c r="N21" i="6"/>
  <c r="N20" i="6"/>
  <c r="N19" i="6"/>
  <c r="N18" i="6"/>
  <c r="N17" i="6"/>
  <c r="N16" i="6"/>
  <c r="L27" i="6"/>
  <c r="L26" i="6"/>
  <c r="L25" i="6"/>
  <c r="L24" i="6"/>
  <c r="L23" i="6"/>
  <c r="L22" i="6"/>
  <c r="L21" i="6"/>
  <c r="L20" i="6"/>
  <c r="L19" i="6"/>
  <c r="L18" i="6"/>
  <c r="L17" i="6"/>
  <c r="L16" i="6"/>
  <c r="I27" i="6"/>
  <c r="I26" i="6"/>
  <c r="I25" i="6"/>
  <c r="I24" i="6"/>
  <c r="I23" i="6"/>
  <c r="I22" i="6"/>
  <c r="I21" i="6"/>
  <c r="I20" i="6"/>
  <c r="I19" i="6"/>
  <c r="I18" i="6"/>
  <c r="I17" i="6"/>
  <c r="I16" i="6"/>
  <c r="N14" i="6"/>
  <c r="L14" i="6"/>
  <c r="I14" i="6"/>
  <c r="L56" i="5"/>
  <c r="L55" i="5"/>
  <c r="L54" i="5"/>
  <c r="L53" i="5"/>
  <c r="N53" i="5" s="1"/>
  <c r="L52" i="5"/>
  <c r="L51" i="5"/>
  <c r="L50" i="5"/>
  <c r="L49" i="5"/>
  <c r="L48" i="5"/>
  <c r="L47" i="5"/>
  <c r="N47" i="5" s="1"/>
  <c r="L46" i="5"/>
  <c r="L45" i="5"/>
  <c r="N45" i="5" s="1"/>
  <c r="L28" i="5"/>
  <c r="L27" i="5"/>
  <c r="L26" i="5"/>
  <c r="L25" i="5"/>
  <c r="L24" i="5"/>
  <c r="L23" i="5"/>
  <c r="L22" i="5"/>
  <c r="L21" i="5"/>
  <c r="L20" i="5"/>
  <c r="L19" i="5"/>
  <c r="L18" i="5"/>
  <c r="L17" i="5"/>
  <c r="L16" i="5"/>
  <c r="L43" i="5"/>
  <c r="L14" i="5"/>
  <c r="N14" i="5" s="1"/>
  <c r="P46" i="6" l="1"/>
  <c r="V46" i="6" s="1"/>
  <c r="P54" i="6"/>
  <c r="V54" i="6" s="1"/>
  <c r="P79" i="6"/>
  <c r="V79" i="6" s="1"/>
  <c r="P83" i="6"/>
  <c r="V83" i="6" s="1"/>
  <c r="P82" i="6"/>
  <c r="V82" i="6" s="1"/>
  <c r="P47" i="6"/>
  <c r="V47" i="6" s="1"/>
  <c r="P51" i="6"/>
  <c r="V51" i="6" s="1"/>
  <c r="P52" i="6"/>
  <c r="V52" i="6" s="1"/>
  <c r="P86" i="6"/>
  <c r="V86" i="6" s="1"/>
  <c r="P81" i="6"/>
  <c r="V81" i="6" s="1"/>
  <c r="P76" i="6"/>
  <c r="V76" i="6" s="1"/>
  <c r="P75" i="6"/>
  <c r="V75" i="6" s="1"/>
  <c r="P14" i="6"/>
  <c r="V14" i="6" s="1"/>
  <c r="P57" i="6"/>
  <c r="V57" i="6" s="1"/>
  <c r="P56" i="6"/>
  <c r="V56" i="6" s="1"/>
  <c r="P48" i="6"/>
  <c r="V48" i="6" s="1"/>
  <c r="P77" i="6"/>
  <c r="V77" i="6" s="1"/>
  <c r="P84" i="6"/>
  <c r="V84" i="6" s="1"/>
  <c r="N21" i="5"/>
  <c r="N23" i="5"/>
  <c r="P50" i="6"/>
  <c r="V50" i="6" s="1"/>
  <c r="P53" i="6"/>
  <c r="V53" i="6" s="1"/>
  <c r="P45" i="6"/>
  <c r="V45" i="6" s="1"/>
  <c r="N43" i="5"/>
  <c r="P72" i="6"/>
  <c r="V72" i="6" s="1"/>
  <c r="P43" i="6"/>
  <c r="V43" i="6" s="1"/>
  <c r="P80" i="6"/>
  <c r="V80" i="6" s="1"/>
  <c r="P74" i="6"/>
  <c r="V74" i="6" s="1"/>
  <c r="P85" i="6"/>
  <c r="V85" i="6" s="1"/>
  <c r="P78" i="6"/>
  <c r="V78" i="6" s="1"/>
  <c r="P49" i="6"/>
  <c r="V49" i="6" s="1"/>
  <c r="P55" i="6"/>
  <c r="V55" i="6" s="1"/>
  <c r="P23" i="6"/>
  <c r="V23" i="6" s="1"/>
  <c r="P27" i="6"/>
  <c r="V27" i="6" s="1"/>
  <c r="P26" i="6"/>
  <c r="V26" i="6" s="1"/>
  <c r="P25" i="6"/>
  <c r="V25" i="6" s="1"/>
  <c r="P24" i="6"/>
  <c r="V24" i="6" s="1"/>
  <c r="P22" i="6"/>
  <c r="V22" i="6" s="1"/>
  <c r="P21" i="6"/>
  <c r="V21" i="6" s="1"/>
  <c r="P20" i="6"/>
  <c r="V20" i="6" s="1"/>
  <c r="P19" i="6"/>
  <c r="V19" i="6" s="1"/>
  <c r="P18" i="6"/>
  <c r="V18" i="6" s="1"/>
  <c r="P17" i="6"/>
  <c r="V17" i="6" s="1"/>
  <c r="P16" i="6"/>
  <c r="V16" i="6" s="1"/>
  <c r="N46" i="5"/>
  <c r="N54" i="5"/>
  <c r="N48" i="5"/>
  <c r="N51" i="5"/>
  <c r="N27" i="5"/>
  <c r="N22" i="5"/>
  <c r="N24" i="5"/>
  <c r="N16" i="5"/>
  <c r="N17" i="5"/>
  <c r="N18" i="5"/>
  <c r="N19" i="5"/>
  <c r="N20" i="5"/>
  <c r="N25" i="5"/>
  <c r="N26" i="5"/>
  <c r="N28" i="5"/>
  <c r="N56" i="5"/>
  <c r="N55" i="5"/>
  <c r="N52" i="5"/>
  <c r="N50" i="5"/>
  <c r="N49" i="5"/>
  <c r="A49" i="6" l="1"/>
  <c r="A45" i="6"/>
  <c r="A75" i="6"/>
  <c r="A53" i="6"/>
  <c r="A48" i="6"/>
  <c r="A82" i="6"/>
  <c r="A77" i="6"/>
  <c r="A50" i="6"/>
  <c r="A74" i="6"/>
  <c r="A81" i="6"/>
  <c r="A86" i="6"/>
  <c r="A78" i="6"/>
  <c r="A85" i="6"/>
  <c r="A80" i="6"/>
  <c r="A52" i="6"/>
  <c r="A79" i="6"/>
  <c r="A57" i="6"/>
  <c r="A54" i="6"/>
  <c r="A51" i="6"/>
  <c r="A76" i="6"/>
  <c r="A56" i="6"/>
  <c r="A83" i="6"/>
  <c r="A47" i="6"/>
  <c r="A46" i="6"/>
  <c r="A55" i="6"/>
  <c r="A84" i="6"/>
  <c r="A19" i="6"/>
  <c r="A27" i="6"/>
  <c r="A20" i="6"/>
  <c r="A21" i="6"/>
  <c r="A22" i="6"/>
  <c r="A16" i="6"/>
  <c r="A23" i="6"/>
  <c r="A24" i="6"/>
  <c r="A17" i="6"/>
  <c r="A25" i="6"/>
  <c r="A18" i="6"/>
  <c r="A26" i="6"/>
  <c r="I2" i="3"/>
  <c r="R68" i="5"/>
  <c r="R69" i="5"/>
  <c r="R70" i="5"/>
  <c r="R67" i="5"/>
  <c r="T19" i="5"/>
  <c r="T43" i="5" l="1"/>
  <c r="T14" i="5"/>
  <c r="T56" i="5"/>
  <c r="T55" i="5"/>
  <c r="T54" i="5"/>
  <c r="T53" i="5"/>
  <c r="T52" i="5"/>
  <c r="T51" i="5"/>
  <c r="T50" i="5"/>
  <c r="T49" i="5"/>
  <c r="T48" i="5"/>
  <c r="T47" i="5"/>
  <c r="T46" i="5"/>
  <c r="T45" i="5"/>
  <c r="T28" i="5"/>
  <c r="T27" i="5"/>
  <c r="T26" i="5"/>
  <c r="T25" i="5"/>
  <c r="T24" i="5"/>
  <c r="T23" i="5"/>
  <c r="T22" i="5"/>
  <c r="T21" i="5"/>
  <c r="T20" i="5"/>
  <c r="T18" i="5"/>
  <c r="T17" i="5"/>
  <c r="T16" i="5"/>
  <c r="A52" i="5" l="1"/>
  <c r="A51" i="5"/>
  <c r="A47" i="5"/>
  <c r="A45" i="5"/>
  <c r="A50" i="5"/>
  <c r="A49" i="5"/>
  <c r="A54" i="5"/>
  <c r="A56" i="5"/>
  <c r="A48" i="5"/>
  <c r="A55" i="5"/>
  <c r="A46" i="5"/>
  <c r="A53" i="5"/>
  <c r="A16" i="5"/>
  <c r="A28" i="5"/>
  <c r="A27" i="5"/>
  <c r="A26" i="5"/>
  <c r="A18" i="5"/>
  <c r="A25" i="5"/>
  <c r="A17" i="5"/>
  <c r="A24" i="5"/>
  <c r="A23" i="5"/>
  <c r="A22" i="5"/>
  <c r="A21" i="5"/>
  <c r="A20" i="5"/>
  <c r="A19" i="5"/>
</calcChain>
</file>

<file path=xl/sharedStrings.xml><?xml version="1.0" encoding="utf-8"?>
<sst xmlns="http://schemas.openxmlformats.org/spreadsheetml/2006/main" count="248" uniqueCount="93">
  <si>
    <t>eventCoupleId</t>
  </si>
  <si>
    <t>athleteUid</t>
  </si>
  <si>
    <t>gender</t>
  </si>
  <si>
    <t>firstname</t>
  </si>
  <si>
    <t>lastname</t>
  </si>
  <si>
    <t>horseUid</t>
  </si>
  <si>
    <t>horseName</t>
  </si>
  <si>
    <t>status</t>
  </si>
  <si>
    <t>position</t>
  </si>
  <si>
    <t>prize</t>
  </si>
  <si>
    <t>RT</t>
  </si>
  <si>
    <t>DQ</t>
  </si>
  <si>
    <t>WD</t>
  </si>
  <si>
    <t>RK</t>
  </si>
  <si>
    <t>You will find an example in the "Example" tab</t>
  </si>
  <si>
    <t>Ranked</t>
  </si>
  <si>
    <t>Retired</t>
  </si>
  <si>
    <t>Eliminated</t>
  </si>
  <si>
    <t>Withdrawn</t>
  </si>
  <si>
    <t>Allowed statuses</t>
  </si>
  <si>
    <t>Results import sheet</t>
  </si>
  <si>
    <t>Judge marks are rounded to the first decimal, the overall percentage is rounded to the third decimal.</t>
  </si>
  <si>
    <t>percentage</t>
  </si>
  <si>
    <t>judgeC</t>
  </si>
  <si>
    <t>judgeE</t>
  </si>
  <si>
    <t>P00003451</t>
  </si>
  <si>
    <t>M</t>
  </si>
  <si>
    <r>
      <t xml:space="preserve">Please fill out the columns in the "Results sheet" tab  </t>
    </r>
    <r>
      <rPr>
        <b/>
        <i/>
        <sz val="11"/>
        <color theme="0" tint="-0.34998626667073579"/>
        <rFont val="Calibri"/>
        <family val="2"/>
        <scheme val="minor"/>
      </rPr>
      <t>- you can use the "Entries" download file for UID references</t>
    </r>
  </si>
  <si>
    <t>COUNTRY:</t>
  </si>
  <si>
    <t>INTERMEDIATE I</t>
  </si>
  <si>
    <t>INDIVIDUAL CLASSIFICATION</t>
  </si>
  <si>
    <t>Final Placing</t>
  </si>
  <si>
    <t>Name of Rider</t>
  </si>
  <si>
    <t>Rider's NF</t>
  </si>
  <si>
    <t>Rider's Nationality</t>
  </si>
  <si>
    <t>Name of Horse</t>
  </si>
  <si>
    <t>Judge C</t>
  </si>
  <si>
    <t>Judge E</t>
  </si>
  <si>
    <t>Total points</t>
  </si>
  <si>
    <t>Team</t>
  </si>
  <si>
    <t>Signature of Judges :</t>
  </si>
  <si>
    <r>
      <t>NOTE</t>
    </r>
    <r>
      <rPr>
        <sz val="10"/>
        <color indexed="14"/>
        <rFont val="Verdana"/>
        <family val="2"/>
      </rPr>
      <t>:</t>
    </r>
    <r>
      <rPr>
        <sz val="10"/>
        <rFont val="Verdana"/>
        <family val="2"/>
      </rPr>
      <t xml:space="preserve"> To be returned after the event by e-mail in Excel format to Andreina Wipraechtiger FEI Solidarity Dept. (andreina.wipraechtiger@fei.org).</t>
    </r>
  </si>
  <si>
    <t>PRIX ST-GEORGES</t>
  </si>
  <si>
    <t>SENIOR II CLASS</t>
  </si>
  <si>
    <t>SENIOR I CLASS</t>
  </si>
  <si>
    <t>YOUTH CLASS</t>
  </si>
  <si>
    <t>DECLARED TEAM CLASSIFICATION</t>
  </si>
  <si>
    <t>Final Score</t>
  </si>
  <si>
    <t>Class</t>
  </si>
  <si>
    <t>Total %</t>
  </si>
  <si>
    <t>Final % after Error deduction</t>
  </si>
  <si>
    <r>
      <t>Error % deduction</t>
    </r>
    <r>
      <rPr>
        <b/>
        <sz val="10"/>
        <color rgb="FFFF0000"/>
        <rFont val="Verdana"/>
        <family val="2"/>
      </rPr>
      <t>*</t>
    </r>
  </si>
  <si>
    <t>DATES:</t>
  </si>
  <si>
    <t>FEI Dressage World Challenge</t>
  </si>
  <si>
    <t>Example:</t>
  </si>
  <si>
    <t>Emma Thomson</t>
  </si>
  <si>
    <t>SIN</t>
  </si>
  <si>
    <t>GBR</t>
  </si>
  <si>
    <t>Firebolt</t>
  </si>
  <si>
    <t>x</t>
  </si>
  <si>
    <t>Jane Doe</t>
  </si>
  <si>
    <t>Firefly</t>
  </si>
  <si>
    <t>John Handcock</t>
  </si>
  <si>
    <t>Campari</t>
  </si>
  <si>
    <r>
      <t>Coefficient</t>
    </r>
    <r>
      <rPr>
        <b/>
        <sz val="10"/>
        <color rgb="FFFF0000"/>
        <rFont val="Verdana"/>
        <family val="2"/>
      </rPr>
      <t>*</t>
    </r>
  </si>
  <si>
    <t>*Intermediate I &amp; PSG Coefficient = 1.2 / Senior II &amp; Senior I Coefficient = 1.0 / Youth Coefficient = 1.1</t>
  </si>
  <si>
    <t>Jane</t>
  </si>
  <si>
    <t>Doe</t>
  </si>
  <si>
    <r>
      <t xml:space="preserve">Technical Points </t>
    </r>
    <r>
      <rPr>
        <sz val="7"/>
        <rFont val="Verdana"/>
        <family val="2"/>
      </rPr>
      <t>(with collective mark)</t>
    </r>
  </si>
  <si>
    <t>Quality Marks</t>
  </si>
  <si>
    <t>Technical Score in %</t>
  </si>
  <si>
    <t>JUDGE C (Ground Jury Member):</t>
  </si>
  <si>
    <t>JUDGE E (President of the Jury):</t>
  </si>
  <si>
    <t>JUDGE C (President of the Jury):</t>
  </si>
  <si>
    <t>JUDGE E (Ground Jury Member):</t>
  </si>
  <si>
    <r>
      <rPr>
        <b/>
        <sz val="7"/>
        <rFont val="Verdana"/>
        <family val="2"/>
      </rPr>
      <t>Collective Marks</t>
    </r>
    <r>
      <rPr>
        <sz val="7"/>
        <rFont val="Verdana"/>
        <family val="2"/>
      </rPr>
      <t xml:space="preserve">
</t>
    </r>
    <r>
      <rPr>
        <sz val="6"/>
        <rFont val="Verdana"/>
        <family val="2"/>
      </rPr>
      <t>Already included in judges' scores (H+J)
See in case of equality</t>
    </r>
  </si>
  <si>
    <t>Quality Score 
in %</t>
  </si>
  <si>
    <t>Disqualified</t>
  </si>
  <si>
    <t>EL</t>
  </si>
  <si>
    <t>*Senior II, Senior I and Youth Classes "Error(s) of Course": 1st Error = minus 0.5% on total percentage score / 2nd Error = minus 1% on total percentage score / 3rd Error = Elimination</t>
  </si>
  <si>
    <t>*Inter I + PSG "Error(s) of Course": 1st Error = minus 2% on total percentage score / 2nd Error = Elimination</t>
  </si>
  <si>
    <t>For other Penalties, please refer to FEI Dressage World Challenge Rules Article 6.5 (ii, iii). If Technical or Other Error please indicate "T" or "O" next to the number of Errors</t>
  </si>
  <si>
    <r>
      <t xml:space="preserve"># of Errors
</t>
    </r>
    <r>
      <rPr>
        <b/>
        <sz val="8"/>
        <color rgb="FFFF0000"/>
        <rFont val="Verdana"/>
        <family val="2"/>
      </rPr>
      <t>Specify when T or O</t>
    </r>
  </si>
  <si>
    <t>Team Member</t>
  </si>
  <si>
    <t>Yes</t>
  </si>
  <si>
    <t>Once completed, please save the "Results Sheet for Import" tab as a CSV file (comma or semi-colon separated)</t>
  </si>
  <si>
    <r>
      <rPr>
        <b/>
        <sz val="11"/>
        <color theme="1"/>
        <rFont val="Calibri"/>
        <family val="2"/>
        <scheme val="minor"/>
      </rPr>
      <t>Team Member</t>
    </r>
    <r>
      <rPr>
        <sz val="11"/>
        <color theme="1"/>
        <rFont val="Calibri"/>
        <family val="2"/>
        <scheme val="minor"/>
      </rPr>
      <t xml:space="preserve"> should be Yes or No</t>
    </r>
  </si>
  <si>
    <r>
      <rPr>
        <b/>
        <sz val="11"/>
        <color theme="1"/>
        <rFont val="Calibri"/>
        <family val="2"/>
        <scheme val="minor"/>
      </rPr>
      <t>eventCoupleId</t>
    </r>
    <r>
      <rPr>
        <sz val="11"/>
        <color theme="1"/>
        <rFont val="Calibri"/>
        <family val="2"/>
        <scheme val="minor"/>
      </rPr>
      <t xml:space="preserve"> must be in the file but remains empty</t>
    </r>
  </si>
  <si>
    <t>C:</t>
  </si>
  <si>
    <t>E:</t>
  </si>
  <si>
    <t>PGJ:</t>
  </si>
  <si>
    <t>GJM:</t>
  </si>
  <si>
    <t>2025 SEASON RESULT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</si>
</sst>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Red]0.00"/>
    <numFmt numFmtId="165" formatCode="0.000"/>
    <numFmt numFmtId="166" formatCode="0.0"/>
  </numFmts>
  <fonts count="5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0" tint="-0.34998626667073579"/>
      <name val="Calibri"/>
      <family val="2"/>
      <scheme val="minor"/>
    </font>
    <font>
      <sz val="10"/>
      <name val="Arial"/>
      <family val="2"/>
    </font>
    <font>
      <sz val="10"/>
      <name val="Verdana"/>
      <family val="2"/>
    </font>
    <font>
      <sz val="12"/>
      <name val="Verdana"/>
      <family val="2"/>
    </font>
    <font>
      <sz val="11"/>
      <name val="Verdana"/>
      <family val="2"/>
    </font>
    <font>
      <b/>
      <sz val="10"/>
      <name val="Verdana"/>
      <family val="2"/>
    </font>
    <font>
      <b/>
      <sz val="8"/>
      <name val="Verdana"/>
      <family val="2"/>
    </font>
    <font>
      <i/>
      <sz val="8"/>
      <name val="Verdana"/>
      <family val="2"/>
    </font>
    <font>
      <b/>
      <sz val="10"/>
      <color indexed="14"/>
      <name val="Verdana"/>
      <family val="2"/>
    </font>
    <font>
      <sz val="10"/>
      <color indexed="14"/>
      <name val="Verdana"/>
      <family val="2"/>
    </font>
    <font>
      <b/>
      <sz val="10"/>
      <color rgb="FFFF0000"/>
      <name val="Verdana"/>
      <family val="2"/>
    </font>
    <font>
      <b/>
      <sz val="11"/>
      <name val="Gotham Book"/>
      <family val="3"/>
    </font>
    <font>
      <sz val="11"/>
      <name val="Gotham Book"/>
      <family val="3"/>
    </font>
    <font>
      <sz val="10"/>
      <name val="Gotham Book"/>
      <family val="3"/>
    </font>
    <font>
      <b/>
      <sz val="12"/>
      <name val="Gotham Book"/>
      <family val="3"/>
    </font>
    <font>
      <b/>
      <sz val="10"/>
      <name val="Gotham Book"/>
      <family val="3"/>
    </font>
    <font>
      <sz val="12"/>
      <name val="Gotham Book"/>
      <family val="3"/>
    </font>
    <font>
      <b/>
      <sz val="11"/>
      <name val="Gotham Bold"/>
      <family val="3"/>
    </font>
    <font>
      <b/>
      <sz val="12"/>
      <name val="Gotham Bold"/>
      <family val="3"/>
    </font>
    <font>
      <sz val="10"/>
      <color rgb="FFC00000"/>
      <name val="Verdana"/>
      <family val="2"/>
    </font>
    <font>
      <b/>
      <sz val="11"/>
      <color rgb="FF7C878E"/>
      <name val="Gotham Bold"/>
      <family val="3"/>
    </font>
    <font>
      <b/>
      <sz val="10"/>
      <color rgb="FF7C878E"/>
      <name val="Gotham Bold"/>
      <family val="3"/>
    </font>
    <font>
      <sz val="10"/>
      <color rgb="FF7C878E"/>
      <name val="Gotham Book"/>
      <family val="3"/>
    </font>
    <font>
      <b/>
      <sz val="22"/>
      <color rgb="FF7C878E"/>
      <name val="FEI Bold"/>
      <family val="3"/>
    </font>
    <font>
      <b/>
      <sz val="12"/>
      <color rgb="FF7C878E"/>
      <name val="Gotham Bold"/>
      <family val="3"/>
    </font>
    <font>
      <b/>
      <sz val="16"/>
      <color theme="0"/>
      <name val="FEI Bold"/>
      <family val="3"/>
    </font>
    <font>
      <i/>
      <sz val="8"/>
      <color indexed="55"/>
      <name val="Verdana"/>
      <family val="2"/>
    </font>
    <font>
      <i/>
      <sz val="8"/>
      <color theme="0" tint="-0.34998626667073579"/>
      <name val="Verdana"/>
      <family val="2"/>
    </font>
    <font>
      <sz val="7"/>
      <name val="Verdana"/>
      <family val="2"/>
    </font>
    <font>
      <b/>
      <sz val="9"/>
      <name val="Verdana"/>
      <family val="2"/>
    </font>
    <font>
      <b/>
      <sz val="7"/>
      <name val="Verdana"/>
      <family val="2"/>
    </font>
    <font>
      <b/>
      <i/>
      <sz val="8"/>
      <name val="Verdana"/>
      <family val="2"/>
    </font>
    <font>
      <sz val="8"/>
      <name val="Verdana"/>
      <family val="2"/>
    </font>
    <font>
      <sz val="6"/>
      <name val="Verdana"/>
      <family val="2"/>
    </font>
    <font>
      <sz val="9"/>
      <color rgb="FFC00000"/>
      <name val="Verdana"/>
      <family val="2"/>
    </font>
    <font>
      <b/>
      <sz val="8"/>
      <color rgb="FFFF0000"/>
      <name val="Verdana"/>
      <family val="2"/>
    </font>
    <font>
      <sz val="9"/>
      <name val="Verdana"/>
      <family val="2"/>
    </font>
    <font>
      <sz val="18"/>
      <color rgb="FF7C878E"/>
      <name val="FEI Bold"/>
      <family val="3"/>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6" tint="-0.249977111117893"/>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cellStyleXfs>
  <cellXfs count="213">
    <xf numFmtId="0" fontId="0" fillId="0" borderId="0" xfId="0"/>
    <xf numFmtId="0" fontId="16" fillId="0" borderId="0" xfId="0" applyFont="1"/>
    <xf numFmtId="0" fontId="0" fillId="33" borderId="0" xfId="0" applyFill="1"/>
    <xf numFmtId="0" fontId="0" fillId="0" borderId="0" xfId="0" applyAlignment="1">
      <alignment horizontal="left"/>
    </xf>
    <xf numFmtId="0" fontId="20" fillId="0" borderId="0" xfId="42" applyFont="1" applyAlignment="1">
      <alignment horizontal="center"/>
    </xf>
    <xf numFmtId="0" fontId="20" fillId="0" borderId="0" xfId="42" applyFont="1"/>
    <xf numFmtId="0" fontId="22" fillId="0" borderId="0" xfId="42" applyFont="1"/>
    <xf numFmtId="0" fontId="20" fillId="0" borderId="0" xfId="42" applyFont="1" applyBorder="1"/>
    <xf numFmtId="0" fontId="20" fillId="0" borderId="0" xfId="42" applyFont="1" applyAlignment="1"/>
    <xf numFmtId="0" fontId="21" fillId="0" borderId="0" xfId="42" applyFont="1"/>
    <xf numFmtId="0" fontId="20" fillId="0" borderId="12" xfId="42" applyFont="1" applyBorder="1"/>
    <xf numFmtId="0" fontId="23" fillId="0" borderId="0" xfId="42" applyFont="1" applyAlignment="1"/>
    <xf numFmtId="0" fontId="20" fillId="0" borderId="0" xfId="42" applyFont="1" applyBorder="1" applyAlignment="1">
      <alignment vertical="center"/>
    </xf>
    <xf numFmtId="1" fontId="22" fillId="0" borderId="0" xfId="42" applyNumberFormat="1" applyFont="1" applyBorder="1" applyAlignment="1">
      <alignment horizontal="center" vertical="center"/>
    </xf>
    <xf numFmtId="0" fontId="22" fillId="0" borderId="0" xfId="42" applyFont="1" applyAlignment="1">
      <alignment vertical="center"/>
    </xf>
    <xf numFmtId="1" fontId="22" fillId="0" borderId="0" xfId="42" applyNumberFormat="1" applyFont="1" applyFill="1" applyBorder="1" applyAlignment="1">
      <alignment horizontal="center" vertical="center"/>
    </xf>
    <xf numFmtId="0" fontId="20" fillId="0" borderId="0" xfId="42" applyFont="1" applyAlignment="1">
      <alignment vertical="center"/>
    </xf>
    <xf numFmtId="2" fontId="23" fillId="0" borderId="0" xfId="42" applyNumberFormat="1" applyFont="1" applyFill="1" applyBorder="1" applyAlignment="1">
      <alignment horizontal="center" textRotation="90" wrapText="1"/>
    </xf>
    <xf numFmtId="166" fontId="0" fillId="0" borderId="0" xfId="0" applyNumberFormat="1"/>
    <xf numFmtId="165" fontId="0" fillId="0" borderId="0" xfId="0" applyNumberFormat="1"/>
    <xf numFmtId="0" fontId="22" fillId="0" borderId="15" xfId="42" applyFont="1" applyFill="1" applyBorder="1" applyAlignment="1" applyProtection="1">
      <alignment horizontal="left" vertical="center"/>
      <protection locked="0"/>
    </xf>
    <xf numFmtId="0" fontId="22" fillId="0" borderId="16" xfId="42" applyFont="1" applyFill="1" applyBorder="1" applyAlignment="1" applyProtection="1">
      <alignment horizontal="left" vertical="center"/>
      <protection locked="0"/>
    </xf>
    <xf numFmtId="166" fontId="22" fillId="0" borderId="16" xfId="42" applyNumberFormat="1" applyFont="1" applyFill="1" applyBorder="1" applyAlignment="1" applyProtection="1">
      <alignment horizontal="center" vertical="center"/>
      <protection locked="0"/>
    </xf>
    <xf numFmtId="1" fontId="22" fillId="0" borderId="16" xfId="42" applyNumberFormat="1" applyFont="1" applyFill="1" applyBorder="1" applyAlignment="1" applyProtection="1">
      <alignment horizontal="center" vertical="center"/>
      <protection locked="0"/>
    </xf>
    <xf numFmtId="166" fontId="22" fillId="0" borderId="16" xfId="42" applyNumberFormat="1" applyFont="1" applyBorder="1" applyAlignment="1" applyProtection="1">
      <alignment horizontal="center" vertical="center"/>
      <protection locked="0"/>
    </xf>
    <xf numFmtId="166" fontId="20" fillId="0" borderId="16" xfId="42" applyNumberFormat="1" applyFont="1" applyFill="1" applyBorder="1" applyAlignment="1" applyProtection="1">
      <alignment horizontal="center" vertical="center"/>
      <protection locked="0"/>
    </xf>
    <xf numFmtId="0" fontId="20" fillId="0" borderId="16" xfId="42" applyFont="1" applyFill="1" applyBorder="1" applyAlignment="1" applyProtection="1">
      <alignment horizontal="center" vertical="center"/>
      <protection locked="0"/>
    </xf>
    <xf numFmtId="1" fontId="20" fillId="0" borderId="16" xfId="42" applyNumberFormat="1" applyFont="1" applyBorder="1" applyAlignment="1" applyProtection="1">
      <alignment horizontal="center" vertical="center"/>
      <protection locked="0"/>
    </xf>
    <xf numFmtId="1" fontId="20" fillId="0" borderId="16" xfId="42" applyNumberFormat="1" applyFont="1" applyFill="1" applyBorder="1" applyAlignment="1" applyProtection="1">
      <alignment horizontal="center" vertical="center"/>
      <protection locked="0"/>
    </xf>
    <xf numFmtId="166" fontId="20" fillId="0" borderId="16" xfId="42" applyNumberFormat="1" applyFont="1" applyBorder="1" applyAlignment="1" applyProtection="1">
      <alignment horizontal="center" vertical="center"/>
      <protection locked="0"/>
    </xf>
    <xf numFmtId="0" fontId="20" fillId="0" borderId="16" xfId="42" applyFont="1" applyBorder="1" applyAlignment="1" applyProtection="1">
      <alignment horizontal="center" vertical="center"/>
      <protection locked="0"/>
    </xf>
    <xf numFmtId="0" fontId="20" fillId="0" borderId="15" xfId="42" applyFont="1" applyFill="1" applyBorder="1" applyAlignment="1" applyProtection="1">
      <alignment horizontal="left" vertical="center"/>
      <protection locked="0"/>
    </xf>
    <xf numFmtId="0" fontId="20" fillId="0" borderId="16" xfId="42" applyFont="1" applyFill="1" applyBorder="1" applyAlignment="1" applyProtection="1">
      <alignment horizontal="left" vertical="center"/>
      <protection locked="0"/>
    </xf>
    <xf numFmtId="0" fontId="26" fillId="0" borderId="0" xfId="42" applyFont="1" applyAlignment="1">
      <alignment horizontal="left" vertical="center"/>
    </xf>
    <xf numFmtId="0" fontId="41" fillId="0" borderId="0" xfId="42" applyFont="1" applyAlignment="1">
      <alignment vertical="center"/>
    </xf>
    <xf numFmtId="0" fontId="37" fillId="0" borderId="0" xfId="42" applyFont="1" applyAlignment="1">
      <alignment horizontal="left" vertical="center"/>
    </xf>
    <xf numFmtId="0" fontId="0" fillId="0" borderId="0" xfId="0"/>
    <xf numFmtId="0" fontId="54" fillId="0" borderId="0" xfId="42" applyFont="1"/>
    <xf numFmtId="1" fontId="22" fillId="0" borderId="16" xfId="42" applyNumberFormat="1" applyFont="1" applyBorder="1" applyAlignment="1" applyProtection="1">
      <alignment horizontal="center" vertical="center"/>
      <protection locked="0"/>
    </xf>
    <xf numFmtId="0" fontId="22" fillId="0" borderId="16" xfId="42" applyFont="1" applyFill="1" applyBorder="1" applyAlignment="1" applyProtection="1">
      <alignment horizontal="center" vertical="center"/>
      <protection locked="0"/>
    </xf>
    <xf numFmtId="0" fontId="55" fillId="0" borderId="0" xfId="42" applyFont="1" applyBorder="1" applyAlignment="1"/>
    <xf numFmtId="0" fontId="0" fillId="0" borderId="0" xfId="0" applyAlignment="1">
      <alignment horizontal="left"/>
    </xf>
    <xf numFmtId="0" fontId="16" fillId="0" borderId="0" xfId="0" applyFont="1" applyAlignment="1">
      <alignment horizontal="left"/>
    </xf>
    <xf numFmtId="0" fontId="43" fillId="34" borderId="0" xfId="18" applyFont="1" applyFill="1" applyAlignment="1">
      <alignment horizontal="center"/>
    </xf>
    <xf numFmtId="0" fontId="41" fillId="0" borderId="0" xfId="42" applyFont="1" applyAlignment="1">
      <alignment horizontal="center" vertical="center"/>
    </xf>
    <xf numFmtId="0" fontId="30" fillId="0" borderId="0" xfId="42" applyFont="1" applyBorder="1" applyAlignment="1" applyProtection="1">
      <alignment horizontal="center"/>
      <protection locked="0"/>
    </xf>
    <xf numFmtId="0" fontId="31" fillId="0" borderId="0" xfId="42" applyFont="1" applyBorder="1" applyAlignment="1" applyProtection="1">
      <alignment horizontal="center"/>
      <protection locked="0"/>
    </xf>
    <xf numFmtId="0" fontId="20" fillId="0" borderId="0" xfId="42" applyFont="1" applyBorder="1" applyAlignment="1" applyProtection="1">
      <alignment horizontal="center"/>
      <protection locked="0"/>
    </xf>
    <xf numFmtId="0" fontId="20" fillId="0" borderId="0" xfId="42" applyFont="1" applyAlignment="1" applyProtection="1">
      <alignment horizontal="center"/>
      <protection locked="0"/>
    </xf>
    <xf numFmtId="0" fontId="41" fillId="0" borderId="0" xfId="42" applyFont="1" applyAlignment="1" applyProtection="1">
      <alignment horizontal="center" vertical="center"/>
    </xf>
    <xf numFmtId="0" fontId="55" fillId="0" borderId="0" xfId="42" applyFont="1" applyBorder="1" applyAlignment="1" applyProtection="1">
      <alignment horizontal="center"/>
    </xf>
    <xf numFmtId="0" fontId="35" fillId="0" borderId="0" xfId="42" applyFont="1" applyProtection="1"/>
    <xf numFmtId="0" fontId="29" fillId="0" borderId="0" xfId="42" applyFont="1" applyProtection="1"/>
    <xf numFmtId="0" fontId="30" fillId="0" borderId="0" xfId="42" applyFont="1" applyBorder="1" applyProtection="1"/>
    <xf numFmtId="0" fontId="30" fillId="0" borderId="0" xfId="42" applyFont="1" applyProtection="1"/>
    <xf numFmtId="0" fontId="30" fillId="0" borderId="0" xfId="42" applyFont="1" applyBorder="1" applyAlignment="1" applyProtection="1">
      <alignment horizontal="center"/>
    </xf>
    <xf numFmtId="0" fontId="38" fillId="0" borderId="0" xfId="42" applyFont="1" applyBorder="1" applyAlignment="1" applyProtection="1"/>
    <xf numFmtId="0" fontId="39" fillId="0" borderId="0" xfId="42" applyFont="1" applyBorder="1" applyAlignment="1" applyProtection="1"/>
    <xf numFmtId="0" fontId="30" fillId="0" borderId="0" xfId="42" applyFont="1" applyAlignment="1" applyProtection="1"/>
    <xf numFmtId="0" fontId="30" fillId="0" borderId="0" xfId="42" applyFont="1" applyAlignment="1" applyProtection="1">
      <alignment horizontal="center"/>
    </xf>
    <xf numFmtId="0" fontId="38" fillId="0" borderId="0" xfId="42" applyFont="1" applyAlignment="1" applyProtection="1">
      <alignment horizontal="left"/>
    </xf>
    <xf numFmtId="0" fontId="22" fillId="0" borderId="0" xfId="42" applyFont="1" applyAlignment="1" applyProtection="1">
      <alignment horizontal="center"/>
    </xf>
    <xf numFmtId="0" fontId="22" fillId="0" borderId="0" xfId="42" applyFont="1" applyProtection="1"/>
    <xf numFmtId="0" fontId="36" fillId="0" borderId="0" xfId="42" applyFont="1" applyAlignment="1" applyProtection="1">
      <alignment horizontal="left"/>
    </xf>
    <xf numFmtId="0" fontId="32" fillId="0" borderId="0" xfId="42" applyFont="1" applyAlignment="1" applyProtection="1">
      <alignment horizontal="left"/>
    </xf>
    <xf numFmtId="0" fontId="42" fillId="0" borderId="0" xfId="42" applyFont="1" applyAlignment="1" applyProtection="1">
      <alignment horizontal="right"/>
    </xf>
    <xf numFmtId="0" fontId="40" fillId="0" borderId="0" xfId="42" applyFont="1" applyBorder="1" applyProtection="1"/>
    <xf numFmtId="0" fontId="40" fillId="0" borderId="0" xfId="42" applyFont="1" applyProtection="1"/>
    <xf numFmtId="0" fontId="42" fillId="0" borderId="0" xfId="42" applyFont="1" applyAlignment="1" applyProtection="1">
      <alignment horizontal="left"/>
    </xf>
    <xf numFmtId="0" fontId="20" fillId="0" borderId="0" xfId="42" applyFont="1" applyAlignment="1" applyProtection="1">
      <alignment horizontal="center"/>
    </xf>
    <xf numFmtId="0" fontId="31" fillId="0" borderId="0" xfId="42" applyFont="1" applyProtection="1"/>
    <xf numFmtId="0" fontId="20" fillId="0" borderId="0" xfId="42" applyFont="1" applyProtection="1"/>
    <xf numFmtId="0" fontId="34" fillId="0" borderId="11" xfId="42" applyFont="1" applyBorder="1" applyAlignment="1" applyProtection="1">
      <alignment horizontal="center"/>
    </xf>
    <xf numFmtId="0" fontId="31" fillId="0" borderId="11" xfId="42" applyFont="1" applyBorder="1" applyProtection="1"/>
    <xf numFmtId="0" fontId="31" fillId="0" borderId="11" xfId="42" applyFont="1" applyBorder="1" applyAlignment="1" applyProtection="1"/>
    <xf numFmtId="0" fontId="20" fillId="0" borderId="11" xfId="42" applyFont="1" applyBorder="1" applyAlignment="1" applyProtection="1"/>
    <xf numFmtId="0" fontId="20" fillId="0" borderId="11" xfId="42" applyFont="1" applyBorder="1" applyProtection="1"/>
    <xf numFmtId="0" fontId="20" fillId="0" borderId="0" xfId="42" applyFont="1" applyBorder="1" applyProtection="1"/>
    <xf numFmtId="0" fontId="34" fillId="0" borderId="0" xfId="42" applyFont="1" applyProtection="1"/>
    <xf numFmtId="0" fontId="31" fillId="0" borderId="0" xfId="42" applyFont="1" applyAlignment="1" applyProtection="1"/>
    <xf numFmtId="0" fontId="20" fillId="0" borderId="12" xfId="42" applyFont="1" applyBorder="1" applyProtection="1"/>
    <xf numFmtId="0" fontId="29" fillId="0" borderId="0" xfId="42" applyFont="1" applyAlignment="1" applyProtection="1">
      <alignment horizontal="center"/>
    </xf>
    <xf numFmtId="0" fontId="29" fillId="0" borderId="0" xfId="42" applyFont="1" applyBorder="1" applyAlignment="1" applyProtection="1">
      <alignment horizontal="center"/>
    </xf>
    <xf numFmtId="0" fontId="33" fillId="0" borderId="0" xfId="42" applyFont="1" applyProtection="1"/>
    <xf numFmtId="0" fontId="36" fillId="0" borderId="0" xfId="42" applyFont="1" applyAlignment="1" applyProtection="1"/>
    <xf numFmtId="0" fontId="32" fillId="0" borderId="0" xfId="42" applyFont="1" applyAlignment="1" applyProtection="1"/>
    <xf numFmtId="0" fontId="34" fillId="0" borderId="0" xfId="42" applyFont="1" applyAlignment="1" applyProtection="1"/>
    <xf numFmtId="0" fontId="29" fillId="0" borderId="0" xfId="42" applyFont="1" applyAlignment="1" applyProtection="1"/>
    <xf numFmtId="0" fontId="21" fillId="0" borderId="0" xfId="42" applyFont="1" applyAlignment="1" applyProtection="1"/>
    <xf numFmtId="0" fontId="20" fillId="0" borderId="0" xfId="42" applyFont="1" applyBorder="1" applyAlignment="1" applyProtection="1">
      <alignment horizontal="center"/>
    </xf>
    <xf numFmtId="0" fontId="23" fillId="0" borderId="0" xfId="42" applyFont="1" applyProtection="1"/>
    <xf numFmtId="0" fontId="23" fillId="0" borderId="0" xfId="42" applyFont="1" applyBorder="1" applyAlignment="1" applyProtection="1">
      <alignment horizontal="center"/>
    </xf>
    <xf numFmtId="0" fontId="20" fillId="0" borderId="0" xfId="42" applyFont="1" applyAlignment="1" applyProtection="1"/>
    <xf numFmtId="2" fontId="23" fillId="0" borderId="24" xfId="42" applyNumberFormat="1" applyFont="1" applyFill="1" applyBorder="1" applyAlignment="1" applyProtection="1">
      <alignment horizontal="center" textRotation="90" wrapText="1"/>
    </xf>
    <xf numFmtId="0" fontId="23" fillId="0" borderId="19" xfId="42" applyFont="1" applyFill="1" applyBorder="1" applyAlignment="1" applyProtection="1">
      <alignment horizontal="center" vertical="center"/>
    </xf>
    <xf numFmtId="0" fontId="23" fillId="0" borderId="20" xfId="42" applyFont="1" applyFill="1" applyBorder="1" applyAlignment="1" applyProtection="1">
      <alignment horizontal="center" vertical="center"/>
    </xf>
    <xf numFmtId="0" fontId="20" fillId="0" borderId="0" xfId="42" applyFont="1" applyFill="1" applyBorder="1" applyAlignment="1" applyProtection="1">
      <alignment horizontal="center"/>
    </xf>
    <xf numFmtId="2" fontId="23" fillId="0" borderId="25" xfId="42" applyNumberFormat="1" applyFont="1" applyFill="1" applyBorder="1" applyAlignment="1" applyProtection="1">
      <alignment horizontal="center" textRotation="90" wrapText="1"/>
    </xf>
    <xf numFmtId="2" fontId="23" fillId="0" borderId="0" xfId="42" applyNumberFormat="1" applyFont="1" applyFill="1" applyBorder="1" applyAlignment="1" applyProtection="1">
      <alignment horizontal="center" textRotation="90" wrapText="1"/>
    </xf>
    <xf numFmtId="2" fontId="47" fillId="0" borderId="22" xfId="42" applyNumberFormat="1" applyFont="1" applyFill="1" applyBorder="1" applyAlignment="1" applyProtection="1">
      <alignment horizontal="center" textRotation="90" wrapText="1"/>
    </xf>
    <xf numFmtId="2" fontId="47" fillId="0" borderId="23" xfId="42" applyNumberFormat="1" applyFont="1" applyFill="1" applyBorder="1" applyAlignment="1" applyProtection="1">
      <alignment horizontal="center" textRotation="90" wrapText="1"/>
    </xf>
    <xf numFmtId="0" fontId="45" fillId="0" borderId="14" xfId="42" applyFont="1" applyBorder="1" applyAlignment="1" applyProtection="1">
      <alignment vertical="center"/>
    </xf>
    <xf numFmtId="0" fontId="20" fillId="0" borderId="0" xfId="42" applyFont="1" applyBorder="1" applyAlignment="1" applyProtection="1">
      <alignment vertical="center"/>
    </xf>
    <xf numFmtId="0" fontId="25" fillId="0" borderId="14" xfId="42" applyFont="1" applyFill="1" applyBorder="1" applyAlignment="1" applyProtection="1">
      <alignment vertical="center"/>
    </xf>
    <xf numFmtId="0" fontId="25" fillId="0" borderId="0" xfId="42" applyNumberFormat="1" applyFont="1" applyFill="1" applyBorder="1" applyAlignment="1" applyProtection="1">
      <alignment horizontal="center" vertical="center"/>
    </xf>
    <xf numFmtId="0" fontId="49" fillId="0" borderId="11" xfId="42" applyFont="1" applyFill="1" applyBorder="1" applyAlignment="1" applyProtection="1">
      <alignment horizontal="center" vertical="center"/>
    </xf>
    <xf numFmtId="0" fontId="49" fillId="0" borderId="0" xfId="42" applyNumberFormat="1" applyFont="1" applyFill="1" applyBorder="1" applyAlignment="1" applyProtection="1">
      <alignment horizontal="center" vertical="center"/>
    </xf>
    <xf numFmtId="2" fontId="25" fillId="0" borderId="14" xfId="42" applyNumberFormat="1" applyFont="1" applyFill="1" applyBorder="1" applyAlignment="1" applyProtection="1">
      <alignment horizontal="center" vertical="center"/>
    </xf>
    <xf numFmtId="2" fontId="25" fillId="0" borderId="14" xfId="42" applyNumberFormat="1" applyFont="1" applyFill="1" applyBorder="1" applyAlignment="1" applyProtection="1">
      <alignment vertical="center"/>
    </xf>
    <xf numFmtId="0" fontId="20" fillId="0" borderId="14" xfId="42" applyFont="1" applyBorder="1" applyAlignment="1" applyProtection="1">
      <alignment vertical="center"/>
    </xf>
    <xf numFmtId="0" fontId="44" fillId="0" borderId="16" xfId="42" applyFont="1" applyFill="1" applyBorder="1" applyAlignment="1" applyProtection="1">
      <alignment horizontal="center" vertical="center"/>
    </xf>
    <xf numFmtId="0" fontId="50" fillId="0" borderId="17" xfId="42" applyFont="1" applyBorder="1" applyAlignment="1" applyProtection="1">
      <alignment vertical="center"/>
    </xf>
    <xf numFmtId="0" fontId="50" fillId="0" borderId="0" xfId="42" applyFont="1" applyFill="1" applyBorder="1" applyAlignment="1" applyProtection="1">
      <alignment horizontal="center" vertical="center"/>
    </xf>
    <xf numFmtId="166" fontId="45" fillId="0" borderId="16" xfId="42" applyNumberFormat="1" applyFont="1" applyFill="1" applyBorder="1" applyAlignment="1" applyProtection="1">
      <alignment horizontal="center" vertical="center"/>
    </xf>
    <xf numFmtId="165" fontId="45" fillId="0" borderId="16" xfId="42" applyNumberFormat="1" applyFont="1" applyFill="1" applyBorder="1" applyAlignment="1" applyProtection="1">
      <alignment horizontal="center" vertical="center"/>
    </xf>
    <xf numFmtId="2" fontId="45" fillId="0" borderId="0" xfId="42" applyNumberFormat="1" applyFont="1" applyFill="1" applyBorder="1" applyAlignment="1" applyProtection="1">
      <alignment horizontal="center" vertical="center"/>
    </xf>
    <xf numFmtId="0" fontId="45" fillId="0" borderId="0" xfId="42" applyFont="1" applyFill="1" applyBorder="1" applyAlignment="1" applyProtection="1">
      <alignment horizontal="center" vertical="center"/>
    </xf>
    <xf numFmtId="0" fontId="45" fillId="0" borderId="16" xfId="42" applyFont="1" applyFill="1" applyBorder="1" applyAlignment="1" applyProtection="1">
      <alignment horizontal="center" vertical="center"/>
    </xf>
    <xf numFmtId="1" fontId="45" fillId="0" borderId="16" xfId="42" applyNumberFormat="1" applyFont="1" applyBorder="1" applyAlignment="1" applyProtection="1">
      <alignment horizontal="center" vertical="center"/>
    </xf>
    <xf numFmtId="1" fontId="22" fillId="0" borderId="0" xfId="42" applyNumberFormat="1" applyFont="1" applyBorder="1" applyAlignment="1" applyProtection="1">
      <alignment horizontal="center" vertical="center"/>
    </xf>
    <xf numFmtId="0" fontId="22" fillId="0" borderId="14" xfId="42" applyFont="1" applyBorder="1" applyAlignment="1" applyProtection="1">
      <alignment horizontal="center" vertical="center"/>
    </xf>
    <xf numFmtId="0" fontId="22" fillId="0" borderId="0" xfId="42" applyFont="1" applyBorder="1" applyAlignment="1" applyProtection="1">
      <alignment vertical="center"/>
    </xf>
    <xf numFmtId="0" fontId="22" fillId="0" borderId="14" xfId="42" applyFont="1" applyFill="1" applyBorder="1" applyAlignment="1" applyProtection="1">
      <alignment horizontal="left" vertical="center"/>
    </xf>
    <xf numFmtId="0" fontId="22" fillId="0" borderId="14" xfId="42" applyFont="1" applyFill="1" applyBorder="1" applyAlignment="1" applyProtection="1">
      <alignment horizontal="center" vertical="center"/>
    </xf>
    <xf numFmtId="0" fontId="22" fillId="0" borderId="0" xfId="42" applyFont="1" applyFill="1" applyBorder="1" applyAlignment="1" applyProtection="1">
      <alignment horizontal="center" vertical="center"/>
    </xf>
    <xf numFmtId="166" fontId="48" fillId="0" borderId="14" xfId="42" applyNumberFormat="1" applyFont="1" applyFill="1" applyBorder="1" applyAlignment="1" applyProtection="1">
      <alignment horizontal="center" vertical="center"/>
    </xf>
    <xf numFmtId="165" fontId="48" fillId="0" borderId="0" xfId="42" applyNumberFormat="1" applyFont="1" applyFill="1" applyBorder="1" applyAlignment="1" applyProtection="1">
      <alignment horizontal="center" vertical="center"/>
    </xf>
    <xf numFmtId="2" fontId="46" fillId="0" borderId="0" xfId="42" applyNumberFormat="1" applyFont="1" applyFill="1" applyBorder="1" applyAlignment="1" applyProtection="1">
      <alignment horizontal="center" vertical="center"/>
    </xf>
    <xf numFmtId="166" fontId="46" fillId="0" borderId="14" xfId="42" applyNumberFormat="1" applyFont="1" applyFill="1" applyBorder="1" applyAlignment="1" applyProtection="1">
      <alignment horizontal="center" vertical="center"/>
    </xf>
    <xf numFmtId="165" fontId="46" fillId="0" borderId="0" xfId="42" applyNumberFormat="1" applyFont="1" applyFill="1" applyBorder="1" applyAlignment="1" applyProtection="1">
      <alignment horizontal="center" vertical="center"/>
    </xf>
    <xf numFmtId="165" fontId="22" fillId="0" borderId="14" xfId="42" applyNumberFormat="1" applyFont="1" applyFill="1" applyBorder="1" applyAlignment="1" applyProtection="1">
      <alignment horizontal="center" vertical="center"/>
    </xf>
    <xf numFmtId="1" fontId="22" fillId="0" borderId="14" xfId="42" applyNumberFormat="1" applyFont="1" applyBorder="1" applyAlignment="1" applyProtection="1">
      <alignment horizontal="center" vertical="center"/>
    </xf>
    <xf numFmtId="0" fontId="22" fillId="0" borderId="16" xfId="42" applyFont="1" applyBorder="1" applyAlignment="1" applyProtection="1">
      <alignment horizontal="center" vertical="center"/>
    </xf>
    <xf numFmtId="0" fontId="22" fillId="0" borderId="17" xfId="42" applyFont="1" applyBorder="1" applyAlignment="1" applyProtection="1">
      <alignment vertical="center"/>
    </xf>
    <xf numFmtId="0" fontId="22" fillId="0" borderId="16" xfId="42" applyFont="1" applyFill="1" applyBorder="1" applyAlignment="1" applyProtection="1">
      <alignment horizontal="center" vertical="center"/>
    </xf>
    <xf numFmtId="165" fontId="22" fillId="0" borderId="16" xfId="42" applyNumberFormat="1" applyFont="1" applyFill="1" applyBorder="1" applyAlignment="1" applyProtection="1">
      <alignment horizontal="center" vertical="center"/>
    </xf>
    <xf numFmtId="1" fontId="22" fillId="0" borderId="0" xfId="42" applyNumberFormat="1" applyFont="1" applyFill="1" applyBorder="1" applyAlignment="1" applyProtection="1">
      <alignment horizontal="center" vertical="center"/>
    </xf>
    <xf numFmtId="0" fontId="21" fillId="0" borderId="0" xfId="42" applyFont="1" applyProtection="1"/>
    <xf numFmtId="166" fontId="20" fillId="0" borderId="0" xfId="42" applyNumberFormat="1" applyFont="1" applyProtection="1"/>
    <xf numFmtId="166" fontId="22" fillId="0" borderId="0" xfId="42" applyNumberFormat="1" applyFont="1" applyProtection="1"/>
    <xf numFmtId="165" fontId="22" fillId="0" borderId="0" xfId="42" applyNumberFormat="1" applyFont="1" applyProtection="1"/>
    <xf numFmtId="165" fontId="20" fillId="0" borderId="0" xfId="42" applyNumberFormat="1" applyFont="1" applyAlignment="1" applyProtection="1"/>
    <xf numFmtId="0" fontId="23" fillId="0" borderId="0" xfId="42" applyFont="1" applyAlignment="1" applyProtection="1">
      <alignment horizontal="right"/>
    </xf>
    <xf numFmtId="0" fontId="20" fillId="0" borderId="10" xfId="42" applyFont="1" applyBorder="1" applyProtection="1"/>
    <xf numFmtId="0" fontId="20" fillId="0" borderId="10" xfId="42" applyFont="1" applyBorder="1" applyAlignment="1" applyProtection="1"/>
    <xf numFmtId="0" fontId="22" fillId="0" borderId="0" xfId="42" applyFont="1" applyBorder="1" applyProtection="1"/>
    <xf numFmtId="165" fontId="22" fillId="0" borderId="0" xfId="42" applyNumberFormat="1" applyFont="1" applyBorder="1" applyProtection="1"/>
    <xf numFmtId="0" fontId="20" fillId="0" borderId="0" xfId="42" applyFont="1" applyBorder="1" applyAlignment="1" applyProtection="1"/>
    <xf numFmtId="0" fontId="52" fillId="0" borderId="0" xfId="42" applyFont="1" applyAlignment="1" applyProtection="1">
      <alignment horizontal="left" vertical="center"/>
    </xf>
    <xf numFmtId="0" fontId="20" fillId="0" borderId="10" xfId="42" applyFont="1" applyBorder="1" applyAlignment="1" applyProtection="1">
      <alignment horizontal="center"/>
    </xf>
    <xf numFmtId="0" fontId="20" fillId="0" borderId="10" xfId="42" applyFont="1" applyBorder="1" applyAlignment="1" applyProtection="1">
      <alignment horizontal="center"/>
      <protection locked="0"/>
    </xf>
    <xf numFmtId="0" fontId="22" fillId="0" borderId="10" xfId="42" applyFont="1" applyBorder="1" applyAlignment="1" applyProtection="1">
      <alignment horizontal="center"/>
      <protection locked="0"/>
    </xf>
    <xf numFmtId="0" fontId="42" fillId="0" borderId="0" xfId="42" applyFont="1" applyAlignment="1" applyProtection="1">
      <alignment horizontal="center"/>
      <protection locked="0"/>
    </xf>
    <xf numFmtId="0" fontId="26" fillId="0" borderId="0" xfId="42" applyFont="1" applyAlignment="1" applyProtection="1">
      <alignment horizontal="left" vertical="center"/>
    </xf>
    <xf numFmtId="0" fontId="52" fillId="0" borderId="0" xfId="42" applyFont="1" applyAlignment="1">
      <alignment vertical="center"/>
    </xf>
    <xf numFmtId="0" fontId="25" fillId="0" borderId="14" xfId="42" applyFont="1" applyFill="1" applyBorder="1" applyAlignment="1" applyProtection="1">
      <alignment horizontal="center" vertical="center"/>
    </xf>
    <xf numFmtId="166" fontId="45" fillId="0" borderId="16" xfId="42" applyNumberFormat="1" applyFont="1" applyBorder="1" applyAlignment="1" applyProtection="1">
      <alignment horizontal="center" vertical="center"/>
    </xf>
    <xf numFmtId="2" fontId="22" fillId="0" borderId="14" xfId="42" applyNumberFormat="1" applyFont="1" applyBorder="1" applyAlignment="1" applyProtection="1">
      <alignment horizontal="center" vertical="center"/>
    </xf>
    <xf numFmtId="165" fontId="22" fillId="0" borderId="14" xfId="42" applyNumberFormat="1" applyFont="1" applyBorder="1" applyAlignment="1" applyProtection="1">
      <alignment horizontal="center" vertical="center"/>
    </xf>
    <xf numFmtId="2" fontId="22" fillId="0" borderId="0" xfId="42" applyNumberFormat="1" applyFont="1" applyFill="1" applyBorder="1" applyAlignment="1" applyProtection="1">
      <alignment horizontal="center" vertical="center"/>
    </xf>
    <xf numFmtId="165" fontId="20" fillId="0" borderId="0" xfId="42" applyNumberFormat="1" applyFont="1" applyProtection="1"/>
    <xf numFmtId="0" fontId="52" fillId="0" borderId="0" xfId="42" applyFont="1" applyAlignment="1" applyProtection="1">
      <alignment vertical="center"/>
    </xf>
    <xf numFmtId="0" fontId="20" fillId="0" borderId="0" xfId="42" applyFont="1" applyFill="1" applyBorder="1" applyProtection="1"/>
    <xf numFmtId="2" fontId="20" fillId="0" borderId="0" xfId="42" applyNumberFormat="1" applyFont="1" applyFill="1" applyBorder="1" applyAlignment="1" applyProtection="1"/>
    <xf numFmtId="2" fontId="20" fillId="0" borderId="0" xfId="42" applyNumberFormat="1" applyFont="1" applyFill="1" applyBorder="1" applyAlignment="1" applyProtection="1">
      <alignment horizontal="center"/>
    </xf>
    <xf numFmtId="2" fontId="23" fillId="0" borderId="13" xfId="42" applyNumberFormat="1" applyFont="1" applyFill="1" applyBorder="1" applyAlignment="1" applyProtection="1">
      <alignment horizontal="center" textRotation="90" wrapText="1"/>
    </xf>
    <xf numFmtId="2" fontId="23" fillId="0" borderId="14" xfId="42" applyNumberFormat="1" applyFont="1" applyFill="1" applyBorder="1" applyAlignment="1" applyProtection="1">
      <alignment horizontal="center" textRotation="90" wrapText="1"/>
    </xf>
    <xf numFmtId="2" fontId="23" fillId="0" borderId="15" xfId="42" applyNumberFormat="1" applyFont="1" applyFill="1" applyBorder="1" applyAlignment="1" applyProtection="1">
      <alignment horizontal="center" textRotation="90" wrapText="1"/>
    </xf>
    <xf numFmtId="2" fontId="23" fillId="0" borderId="15" xfId="42" applyNumberFormat="1" applyFont="1" applyFill="1" applyBorder="1" applyAlignment="1" applyProtection="1">
      <alignment horizontal="center" textRotation="90" wrapText="1"/>
    </xf>
    <xf numFmtId="2" fontId="23" fillId="0" borderId="16" xfId="42" applyNumberFormat="1" applyFont="1" applyFill="1" applyBorder="1" applyAlignment="1" applyProtection="1">
      <alignment horizontal="center" textRotation="90" wrapText="1"/>
    </xf>
    <xf numFmtId="2" fontId="23" fillId="0" borderId="16" xfId="42" applyNumberFormat="1" applyFont="1" applyFill="1" applyBorder="1" applyAlignment="1" applyProtection="1">
      <alignment horizontal="center" textRotation="90" wrapText="1"/>
    </xf>
    <xf numFmtId="2" fontId="23" fillId="0" borderId="0" xfId="42" applyNumberFormat="1" applyFont="1" applyFill="1" applyBorder="1" applyAlignment="1" applyProtection="1">
      <alignment horizontal="center"/>
    </xf>
    <xf numFmtId="1" fontId="22" fillId="0" borderId="16" xfId="42" applyNumberFormat="1" applyFont="1" applyBorder="1" applyAlignment="1" applyProtection="1">
      <alignment horizontal="center" vertical="center"/>
    </xf>
    <xf numFmtId="0" fontId="22" fillId="0" borderId="16" xfId="42" applyFont="1" applyFill="1" applyBorder="1" applyAlignment="1" applyProtection="1">
      <alignment horizontal="center" vertical="center"/>
    </xf>
    <xf numFmtId="2" fontId="22" fillId="0" borderId="16" xfId="42" applyNumberFormat="1" applyFont="1" applyBorder="1" applyAlignment="1" applyProtection="1">
      <alignment horizontal="center" vertical="center"/>
    </xf>
    <xf numFmtId="2" fontId="22" fillId="0" borderId="0" xfId="42" applyNumberFormat="1" applyFont="1" applyAlignment="1" applyProtection="1">
      <alignment vertical="center"/>
    </xf>
    <xf numFmtId="2" fontId="22" fillId="0" borderId="0" xfId="42" applyNumberFormat="1" applyFont="1" applyBorder="1" applyAlignment="1" applyProtection="1">
      <alignment horizontal="center" vertical="center"/>
    </xf>
    <xf numFmtId="165" fontId="22" fillId="0" borderId="16" xfId="42" applyNumberFormat="1" applyFont="1" applyBorder="1" applyAlignment="1" applyProtection="1">
      <alignment horizontal="center" vertical="center"/>
    </xf>
    <xf numFmtId="0" fontId="22" fillId="0" borderId="0" xfId="42" applyFont="1" applyFill="1" applyBorder="1" applyProtection="1"/>
    <xf numFmtId="0" fontId="22" fillId="0" borderId="0" xfId="42" applyFont="1" applyFill="1" applyBorder="1" applyAlignment="1" applyProtection="1">
      <alignment horizontal="center"/>
    </xf>
    <xf numFmtId="164" fontId="22" fillId="0" borderId="0" xfId="42" applyNumberFormat="1" applyFont="1" applyProtection="1"/>
    <xf numFmtId="0" fontId="37" fillId="0" borderId="0" xfId="42" applyFont="1" applyAlignment="1" applyProtection="1">
      <alignment vertical="center"/>
    </xf>
    <xf numFmtId="0" fontId="20" fillId="0" borderId="0" xfId="42" applyFont="1" applyAlignment="1" applyProtection="1">
      <alignment vertical="center"/>
    </xf>
    <xf numFmtId="0" fontId="20" fillId="0" borderId="0" xfId="42" applyFont="1" applyAlignment="1" applyProtection="1">
      <alignment horizontal="left" vertical="center"/>
    </xf>
    <xf numFmtId="0" fontId="34" fillId="0" borderId="0" xfId="42" applyFont="1" applyBorder="1" applyAlignment="1" applyProtection="1">
      <alignment horizontal="center"/>
    </xf>
    <xf numFmtId="0" fontId="31" fillId="0" borderId="0" xfId="42" applyFont="1" applyBorder="1" applyProtection="1"/>
    <xf numFmtId="0" fontId="31" fillId="0" borderId="0" xfId="42" applyFont="1" applyBorder="1" applyAlignment="1" applyProtection="1"/>
    <xf numFmtId="0" fontId="33" fillId="0" borderId="0" xfId="42" applyFont="1" applyAlignment="1" applyProtection="1">
      <alignment horizontal="right"/>
    </xf>
    <xf numFmtId="0" fontId="42" fillId="0" borderId="0" xfId="42" applyFont="1" applyAlignment="1" applyProtection="1">
      <alignment horizontal="right"/>
    </xf>
    <xf numFmtId="0" fontId="42" fillId="0" borderId="0" xfId="42" applyFont="1" applyBorder="1" applyAlignment="1" applyProtection="1">
      <alignment horizontal="right"/>
    </xf>
    <xf numFmtId="0" fontId="29" fillId="0" borderId="0" xfId="42" applyFont="1" applyBorder="1" applyAlignment="1" applyProtection="1">
      <alignment horizontal="right"/>
    </xf>
    <xf numFmtId="0" fontId="24" fillId="0" borderId="19" xfId="42" applyFont="1" applyBorder="1" applyAlignment="1" applyProtection="1">
      <alignment horizontal="center" vertical="center" wrapText="1"/>
    </xf>
    <xf numFmtId="0" fontId="24" fillId="0" borderId="12" xfId="42" applyFont="1" applyBorder="1" applyAlignment="1" applyProtection="1">
      <alignment horizontal="center" vertical="center" wrapText="1"/>
    </xf>
    <xf numFmtId="0" fontId="24" fillId="0" borderId="20" xfId="42" applyFont="1" applyBorder="1" applyAlignment="1" applyProtection="1">
      <alignment horizontal="center" vertical="center" wrapText="1"/>
    </xf>
    <xf numFmtId="0" fontId="24" fillId="0" borderId="18" xfId="42" applyFont="1" applyBorder="1" applyAlignment="1" applyProtection="1">
      <alignment horizontal="center" vertical="center" wrapText="1"/>
    </xf>
    <xf numFmtId="0" fontId="24" fillId="0" borderId="0" xfId="42" applyFont="1" applyBorder="1" applyAlignment="1" applyProtection="1">
      <alignment horizontal="center" vertical="center" wrapText="1"/>
    </xf>
    <xf numFmtId="0" fontId="24" fillId="0" borderId="21" xfId="42" applyFont="1" applyBorder="1" applyAlignment="1" applyProtection="1">
      <alignment horizontal="center" vertical="center" wrapText="1"/>
    </xf>
    <xf numFmtId="0" fontId="24" fillId="0" borderId="22" xfId="42" applyFont="1" applyBorder="1" applyAlignment="1" applyProtection="1">
      <alignment horizontal="center" vertical="center" wrapText="1"/>
    </xf>
    <xf numFmtId="0" fontId="24" fillId="0" borderId="11" xfId="42" applyFont="1" applyBorder="1" applyAlignment="1" applyProtection="1">
      <alignment horizontal="center" vertical="center" wrapText="1"/>
    </xf>
    <xf numFmtId="0" fontId="24" fillId="0" borderId="23" xfId="42" applyFont="1" applyBorder="1" applyAlignment="1" applyProtection="1">
      <alignment horizontal="center" vertical="center" wrapText="1"/>
    </xf>
    <xf numFmtId="0" fontId="20" fillId="0" borderId="17" xfId="42" applyFont="1" applyBorder="1" applyAlignment="1" applyProtection="1">
      <alignment horizontal="center"/>
    </xf>
    <xf numFmtId="0" fontId="20" fillId="0" borderId="18" xfId="42" applyFont="1" applyBorder="1" applyAlignment="1" applyProtection="1">
      <alignment horizontal="center"/>
    </xf>
    <xf numFmtId="165" fontId="45" fillId="0" borderId="16" xfId="42" applyNumberFormat="1" applyFont="1" applyBorder="1" applyAlignment="1" applyProtection="1">
      <alignment horizontal="center" vertical="center"/>
    </xf>
    <xf numFmtId="0" fontId="20" fillId="0" borderId="17" xfId="42" applyFont="1" applyBorder="1" applyAlignment="1" applyProtection="1">
      <alignment vertical="center"/>
    </xf>
    <xf numFmtId="165" fontId="20" fillId="0" borderId="16" xfId="42" applyNumberFormat="1" applyFont="1" applyBorder="1" applyAlignment="1" applyProtection="1">
      <alignment horizontal="center" vertical="center"/>
    </xf>
    <xf numFmtId="166" fontId="20" fillId="0" borderId="16" xfId="42" applyNumberFormat="1" applyFont="1" applyBorder="1" applyAlignment="1" applyProtection="1">
      <alignment horizontal="center" vertical="center"/>
    </xf>
    <xf numFmtId="0" fontId="20" fillId="0" borderId="0" xfId="42" applyFont="1" applyFill="1" applyBorder="1" applyAlignment="1" applyProtection="1">
      <alignment horizontal="center" vertical="center"/>
    </xf>
    <xf numFmtId="165" fontId="20" fillId="0" borderId="16" xfId="42" applyNumberFormat="1" applyFont="1" applyFill="1" applyBorder="1" applyAlignment="1" applyProtection="1">
      <alignment horizontal="center" vertical="center"/>
    </xf>
    <xf numFmtId="166" fontId="20" fillId="0" borderId="0" xfId="42" applyNumberFormat="1" applyFont="1" applyFill="1" applyBorder="1" applyAlignment="1" applyProtection="1">
      <alignment horizontal="center" vertical="center"/>
    </xf>
    <xf numFmtId="2" fontId="20" fillId="0" borderId="0" xfId="42" applyNumberFormat="1" applyFont="1" applyFill="1" applyBorder="1" applyAlignment="1" applyProtection="1">
      <alignment horizontal="center" vertical="center"/>
    </xf>
    <xf numFmtId="0" fontId="37" fillId="0" borderId="0" xfId="42" applyFont="1" applyAlignment="1" applyProtection="1">
      <alignment horizontal="left" vertical="center"/>
    </xf>
    <xf numFmtId="0" fontId="37" fillId="0" borderId="0" xfId="42" applyFont="1" applyAlignment="1" applyProtection="1">
      <alignment horizontal="left" vertical="center"/>
    </xf>
    <xf numFmtId="0" fontId="26" fillId="0" borderId="0" xfId="42" applyFont="1" applyAlignment="1" applyProtection="1">
      <alignmen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7C87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workbookViewId="0">
      <selection activeCell="D12" sqref="D12"/>
    </sheetView>
  </sheetViews>
  <sheetFormatPr defaultColWidth="8.88671875" defaultRowHeight="14.4" x14ac:dyDescent="0.3"/>
  <cols>
    <col min="1" max="1" width="17.33203125" customWidth="1"/>
    <col min="9" max="9" width="20.109375" customWidth="1"/>
  </cols>
  <sheetData>
    <row r="1" spans="1:9" ht="20.399999999999999" x14ac:dyDescent="0.35">
      <c r="A1" s="43" t="s">
        <v>53</v>
      </c>
      <c r="B1" s="43"/>
      <c r="C1" s="43"/>
      <c r="D1" s="43"/>
      <c r="E1" s="43"/>
      <c r="F1" s="43"/>
      <c r="G1" s="43"/>
      <c r="H1" s="43"/>
      <c r="I1" s="43"/>
    </row>
    <row r="2" spans="1:9" ht="20.399999999999999" x14ac:dyDescent="0.35">
      <c r="A2" s="43" t="s">
        <v>20</v>
      </c>
      <c r="B2" s="43"/>
      <c r="C2" s="43"/>
      <c r="D2" s="43"/>
      <c r="E2" s="43"/>
      <c r="F2" s="43"/>
      <c r="G2" s="43"/>
      <c r="H2" s="43"/>
      <c r="I2" s="43"/>
    </row>
    <row r="4" spans="1:9" x14ac:dyDescent="0.3">
      <c r="A4" s="42" t="s">
        <v>27</v>
      </c>
      <c r="B4" s="42"/>
      <c r="C4" s="42"/>
      <c r="D4" s="42"/>
      <c r="E4" s="42"/>
      <c r="F4" s="42"/>
      <c r="G4" s="42"/>
      <c r="H4" s="42"/>
      <c r="I4" s="42"/>
    </row>
    <row r="5" spans="1:9" x14ac:dyDescent="0.3">
      <c r="A5" s="41" t="s">
        <v>14</v>
      </c>
      <c r="B5" s="41"/>
      <c r="C5" s="41"/>
      <c r="D5" s="41"/>
      <c r="E5" s="41"/>
      <c r="F5" s="41"/>
      <c r="G5" s="41"/>
      <c r="H5" s="41"/>
      <c r="I5" s="41"/>
    </row>
    <row r="6" spans="1:9" x14ac:dyDescent="0.3">
      <c r="A6" s="3"/>
      <c r="B6" s="3"/>
      <c r="C6" s="3"/>
      <c r="D6" s="3"/>
      <c r="E6" s="3"/>
      <c r="F6" s="3"/>
      <c r="G6" s="3"/>
      <c r="H6" s="3"/>
      <c r="I6" s="3"/>
    </row>
    <row r="7" spans="1:9" x14ac:dyDescent="0.3">
      <c r="A7" s="41" t="s">
        <v>21</v>
      </c>
      <c r="B7" s="41"/>
      <c r="C7" s="41"/>
      <c r="D7" s="41"/>
      <c r="E7" s="41"/>
      <c r="F7" s="41"/>
      <c r="G7" s="41"/>
      <c r="H7" s="41"/>
      <c r="I7" s="41"/>
    </row>
    <row r="9" spans="1:9" x14ac:dyDescent="0.3">
      <c r="A9" s="1" t="s">
        <v>19</v>
      </c>
    </row>
    <row r="10" spans="1:9" x14ac:dyDescent="0.3">
      <c r="A10" s="2" t="s">
        <v>15</v>
      </c>
      <c r="B10" s="2" t="s">
        <v>13</v>
      </c>
    </row>
    <row r="11" spans="1:9" x14ac:dyDescent="0.3">
      <c r="A11" s="2" t="s">
        <v>16</v>
      </c>
      <c r="B11" s="2" t="s">
        <v>10</v>
      </c>
    </row>
    <row r="12" spans="1:9" x14ac:dyDescent="0.3">
      <c r="A12" s="2" t="s">
        <v>17</v>
      </c>
      <c r="B12" s="2" t="s">
        <v>78</v>
      </c>
    </row>
    <row r="13" spans="1:9" x14ac:dyDescent="0.3">
      <c r="A13" s="2" t="s">
        <v>77</v>
      </c>
      <c r="B13" s="2" t="s">
        <v>11</v>
      </c>
    </row>
    <row r="14" spans="1:9" x14ac:dyDescent="0.3">
      <c r="A14" s="2" t="s">
        <v>18</v>
      </c>
      <c r="B14" s="2" t="s">
        <v>12</v>
      </c>
    </row>
    <row r="16" spans="1:9" x14ac:dyDescent="0.3">
      <c r="A16" s="41" t="s">
        <v>85</v>
      </c>
      <c r="B16" s="41"/>
      <c r="C16" s="41"/>
      <c r="D16" s="41"/>
      <c r="E16" s="41"/>
      <c r="F16" s="41"/>
      <c r="G16" s="41"/>
      <c r="H16" s="41"/>
      <c r="I16" s="41"/>
    </row>
    <row r="18" spans="1:1" x14ac:dyDescent="0.3">
      <c r="A18" s="36" t="s">
        <v>87</v>
      </c>
    </row>
    <row r="20" spans="1:1" x14ac:dyDescent="0.3">
      <c r="A20" t="s">
        <v>86</v>
      </c>
    </row>
  </sheetData>
  <mergeCells count="6">
    <mergeCell ref="A16:I16"/>
    <mergeCell ref="A4:I4"/>
    <mergeCell ref="A5:I5"/>
    <mergeCell ref="A1:I1"/>
    <mergeCell ref="A2:I2"/>
    <mergeCell ref="A7:I7"/>
  </mergeCells>
  <pageMargins left="0.7" right="0.7" top="0.75" bottom="0.75" header="0.3" footer="0.3"/>
  <pageSetup paperSize="9"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
  <sheetViews>
    <sheetView topLeftCell="B1" workbookViewId="0">
      <selection sqref="A1:A1048576"/>
    </sheetView>
  </sheetViews>
  <sheetFormatPr defaultColWidth="8.88671875" defaultRowHeight="14.4" x14ac:dyDescent="0.3"/>
  <cols>
    <col min="1" max="1" width="10" hidden="1" customWidth="1"/>
    <col min="2" max="2" width="10.44140625" bestFit="1" customWidth="1"/>
    <col min="3" max="3" width="7.33203125" bestFit="1" customWidth="1"/>
    <col min="4" max="4" width="9.5546875" bestFit="1" customWidth="1"/>
    <col min="5" max="5" width="13.6640625" bestFit="1" customWidth="1"/>
    <col min="6" max="6" width="9" bestFit="1" customWidth="1"/>
    <col min="7" max="7" width="23.88671875" bestFit="1" customWidth="1"/>
    <col min="8" max="8" width="6.33203125" bestFit="1" customWidth="1"/>
    <col min="9" max="9" width="16" bestFit="1" customWidth="1"/>
    <col min="10" max="10" width="18.88671875" bestFit="1" customWidth="1"/>
    <col min="11" max="11" width="17.6640625" bestFit="1" customWidth="1"/>
    <col min="12" max="12" width="8.33203125" bestFit="1" customWidth="1"/>
    <col min="13" max="13" width="5.44140625" bestFit="1" customWidth="1"/>
    <col min="14" max="14" width="12.6640625" bestFit="1" customWidth="1"/>
  </cols>
  <sheetData>
    <row r="1" spans="1:14" x14ac:dyDescent="0.3">
      <c r="A1" s="36" t="s">
        <v>0</v>
      </c>
      <c r="B1" s="36" t="s">
        <v>1</v>
      </c>
      <c r="C1" s="36" t="s">
        <v>2</v>
      </c>
      <c r="D1" s="36" t="s">
        <v>3</v>
      </c>
      <c r="E1" s="36" t="s">
        <v>4</v>
      </c>
      <c r="F1" s="36" t="s">
        <v>5</v>
      </c>
      <c r="G1" s="36" t="s">
        <v>6</v>
      </c>
      <c r="H1" s="36" t="s">
        <v>7</v>
      </c>
      <c r="I1" s="36" t="s">
        <v>22</v>
      </c>
      <c r="J1" s="36" t="s">
        <v>23</v>
      </c>
      <c r="K1" s="36" t="s">
        <v>24</v>
      </c>
      <c r="L1" s="36" t="s">
        <v>8</v>
      </c>
      <c r="M1" s="36" t="s">
        <v>9</v>
      </c>
      <c r="N1" s="36" t="s">
        <v>83</v>
      </c>
    </row>
    <row r="2" spans="1:14" x14ac:dyDescent="0.3">
      <c r="B2" t="s">
        <v>25</v>
      </c>
      <c r="C2" t="s">
        <v>26</v>
      </c>
      <c r="D2" t="s">
        <v>66</v>
      </c>
      <c r="E2" t="s">
        <v>67</v>
      </c>
      <c r="F2">
        <v>102966</v>
      </c>
      <c r="G2" t="s">
        <v>61</v>
      </c>
      <c r="H2" t="s">
        <v>13</v>
      </c>
      <c r="I2" s="19">
        <f>(J2+K2)/5.2</f>
        <v>68.365384615384613</v>
      </c>
      <c r="J2">
        <v>175.5</v>
      </c>
      <c r="K2" s="18">
        <v>180</v>
      </c>
      <c r="L2">
        <v>1</v>
      </c>
      <c r="N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
  <sheetViews>
    <sheetView topLeftCell="B1" workbookViewId="0">
      <selection activeCell="L12" sqref="L12"/>
    </sheetView>
  </sheetViews>
  <sheetFormatPr defaultColWidth="8.88671875" defaultRowHeight="14.4" x14ac:dyDescent="0.3"/>
  <cols>
    <col min="1" max="1" width="14.33203125" hidden="1" customWidth="1"/>
    <col min="2" max="8" width="13.5546875" customWidth="1"/>
    <col min="9" max="9" width="16" bestFit="1" customWidth="1"/>
    <col min="10" max="10" width="18.88671875" bestFit="1" customWidth="1"/>
    <col min="11" max="11" width="17.6640625" bestFit="1" customWidth="1"/>
    <col min="12" max="12" width="13.5546875" customWidth="1"/>
    <col min="13" max="13" width="7.33203125" customWidth="1"/>
    <col min="14" max="14" width="12.6640625" bestFit="1" customWidth="1"/>
  </cols>
  <sheetData>
    <row r="1" spans="1:14" x14ac:dyDescent="0.3">
      <c r="A1" t="s">
        <v>0</v>
      </c>
      <c r="B1" t="s">
        <v>1</v>
      </c>
      <c r="C1" t="s">
        <v>2</v>
      </c>
      <c r="D1" t="s">
        <v>3</v>
      </c>
      <c r="E1" t="s">
        <v>4</v>
      </c>
      <c r="F1" t="s">
        <v>5</v>
      </c>
      <c r="G1" t="s">
        <v>6</v>
      </c>
      <c r="H1" t="s">
        <v>7</v>
      </c>
      <c r="I1" t="s">
        <v>22</v>
      </c>
      <c r="J1" t="s">
        <v>23</v>
      </c>
      <c r="K1" t="s">
        <v>24</v>
      </c>
      <c r="L1" t="s">
        <v>8</v>
      </c>
      <c r="M1" t="s">
        <v>9</v>
      </c>
      <c r="N1"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92"/>
  <sheetViews>
    <sheetView tabSelected="1" view="pageLayout" zoomScale="80" zoomScaleNormal="100" zoomScaleSheetLayoutView="85" zoomScalePageLayoutView="80" workbookViewId="0">
      <selection activeCell="E65" activeCellId="12" sqref="E88:F88 L88:P88 A74:A86 C74:F86 H74:H86 K74:K86 R74:R86 T74:T86 X74:X86 Z74:Z86 AB74:AB86 O65:V65 E65:G65"/>
    </sheetView>
  </sheetViews>
  <sheetFormatPr defaultColWidth="9.109375" defaultRowHeight="12.6" x14ac:dyDescent="0.2"/>
  <cols>
    <col min="1" max="1" width="4.5546875" style="5" customWidth="1"/>
    <col min="2" max="2" width="1" style="5" customWidth="1"/>
    <col min="3" max="3" width="28.88671875" style="5" customWidth="1"/>
    <col min="4" max="5" width="5.33203125" style="5" customWidth="1"/>
    <col min="6" max="6" width="24.6640625" style="5" customWidth="1"/>
    <col min="7" max="7" width="1" style="5" customWidth="1"/>
    <col min="8" max="8" width="7.88671875" style="5" customWidth="1"/>
    <col min="9" max="9" width="8.33203125" style="5" customWidth="1"/>
    <col min="10" max="10" width="1" style="5" customWidth="1"/>
    <col min="11" max="11" width="7.88671875" style="5" customWidth="1"/>
    <col min="12" max="12" width="8.33203125" style="5" bestFit="1" customWidth="1"/>
    <col min="13" max="13" width="1" style="5" customWidth="1"/>
    <col min="14" max="14" width="7.88671875" style="5" customWidth="1"/>
    <col min="15" max="15" width="1" style="5" customWidth="1"/>
    <col min="16" max="16" width="9.44140625" style="8" customWidth="1"/>
    <col min="17" max="17" width="1" style="5" customWidth="1"/>
    <col min="18" max="18" width="5.6640625" style="5" customWidth="1"/>
    <col min="19" max="19" width="1" style="5" customWidth="1"/>
    <col min="20" max="20" width="5.5546875" style="5" customWidth="1"/>
    <col min="21" max="21" width="1" style="5" customWidth="1"/>
    <col min="22" max="22" width="9.44140625" style="5" customWidth="1"/>
    <col min="23" max="23" width="1" style="5" customWidth="1"/>
    <col min="24" max="24" width="6" style="5" customWidth="1"/>
    <col min="25" max="25" width="1" style="5" customWidth="1"/>
    <col min="26" max="26" width="6" style="5" customWidth="1"/>
    <col min="27" max="27" width="1" style="5" customWidth="1"/>
    <col min="28" max="28" width="3.44140625" style="5" customWidth="1"/>
    <col min="29" max="29" width="1.33203125" style="5" customWidth="1"/>
    <col min="30" max="16384" width="9.109375" style="5"/>
  </cols>
  <sheetData>
    <row r="1" spans="1:29" s="4" customFormat="1" ht="19.8" customHeight="1" x14ac:dyDescent="0.2">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34"/>
    </row>
    <row r="2" spans="1:29" ht="22.2" customHeight="1" x14ac:dyDescent="0.4">
      <c r="A2" s="50" t="s">
        <v>92</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row>
    <row r="3" spans="1:29" ht="11.25" customHeight="1" x14ac:dyDescent="0.3">
      <c r="A3" s="184"/>
      <c r="B3" s="184"/>
      <c r="C3" s="185"/>
      <c r="D3" s="185"/>
      <c r="E3" s="185"/>
      <c r="F3" s="185"/>
      <c r="G3" s="185"/>
      <c r="H3" s="185"/>
      <c r="I3" s="185"/>
      <c r="J3" s="185"/>
      <c r="K3" s="185"/>
      <c r="L3" s="185"/>
      <c r="M3" s="185"/>
      <c r="N3" s="185"/>
      <c r="O3" s="185"/>
      <c r="P3" s="186"/>
      <c r="Q3" s="186"/>
      <c r="R3" s="186"/>
      <c r="S3" s="186"/>
      <c r="T3" s="186"/>
      <c r="U3" s="147"/>
      <c r="V3" s="147"/>
      <c r="W3" s="147"/>
      <c r="X3" s="147"/>
      <c r="Y3" s="147"/>
      <c r="Z3" s="147"/>
      <c r="AA3" s="147"/>
      <c r="AB3" s="77"/>
      <c r="AC3" s="77"/>
    </row>
    <row r="4" spans="1:29" ht="13.8" customHeight="1" x14ac:dyDescent="0.3">
      <c r="A4" s="63"/>
      <c r="B4" s="64"/>
      <c r="C4" s="187"/>
      <c r="D4" s="71"/>
      <c r="E4" s="188" t="s">
        <v>28</v>
      </c>
      <c r="F4" s="47"/>
      <c r="G4" s="47"/>
      <c r="H4" s="47"/>
      <c r="I4" s="66"/>
      <c r="J4" s="67"/>
      <c r="K4" s="189" t="s">
        <v>52</v>
      </c>
      <c r="L4" s="189"/>
      <c r="M4" s="71"/>
      <c r="N4" s="47"/>
      <c r="O4" s="47"/>
      <c r="P4" s="47"/>
      <c r="Q4" s="47"/>
      <c r="R4" s="47"/>
      <c r="S4" s="47"/>
      <c r="T4" s="47"/>
      <c r="U4" s="71"/>
      <c r="V4" s="71"/>
      <c r="W4" s="71"/>
      <c r="X4" s="71"/>
      <c r="Y4" s="71"/>
      <c r="Z4" s="71"/>
      <c r="AA4" s="71"/>
      <c r="AB4" s="71"/>
      <c r="AC4" s="71"/>
    </row>
    <row r="5" spans="1:29" ht="7.8" customHeight="1" x14ac:dyDescent="0.3">
      <c r="A5" s="72"/>
      <c r="B5" s="72"/>
      <c r="C5" s="73"/>
      <c r="D5" s="73"/>
      <c r="E5" s="73"/>
      <c r="F5" s="73"/>
      <c r="G5" s="73"/>
      <c r="H5" s="73"/>
      <c r="I5" s="73"/>
      <c r="J5" s="73"/>
      <c r="K5" s="73"/>
      <c r="L5" s="73"/>
      <c r="M5" s="73"/>
      <c r="N5" s="73"/>
      <c r="O5" s="73"/>
      <c r="P5" s="74"/>
      <c r="Q5" s="74"/>
      <c r="R5" s="74"/>
      <c r="S5" s="74"/>
      <c r="T5" s="74"/>
      <c r="U5" s="75"/>
      <c r="V5" s="75"/>
      <c r="W5" s="75"/>
      <c r="X5" s="75"/>
      <c r="Y5" s="75"/>
      <c r="Z5" s="75"/>
      <c r="AA5" s="75"/>
      <c r="AB5" s="76"/>
      <c r="AC5" s="77"/>
    </row>
    <row r="6" spans="1:29" ht="7.8" customHeight="1" x14ac:dyDescent="0.3">
      <c r="A6" s="78"/>
      <c r="B6" s="78"/>
      <c r="C6" s="70"/>
      <c r="D6" s="70"/>
      <c r="E6" s="70"/>
      <c r="F6" s="70"/>
      <c r="G6" s="70"/>
      <c r="H6" s="70"/>
      <c r="I6" s="70"/>
      <c r="J6" s="70"/>
      <c r="K6" s="70"/>
      <c r="L6" s="70"/>
      <c r="M6" s="70"/>
      <c r="N6" s="70"/>
      <c r="O6" s="70"/>
      <c r="P6" s="79"/>
      <c r="Q6" s="70"/>
      <c r="R6" s="70"/>
      <c r="S6" s="70"/>
      <c r="T6" s="70"/>
      <c r="U6" s="71"/>
      <c r="V6" s="71"/>
      <c r="W6" s="71"/>
      <c r="X6" s="71"/>
      <c r="Y6" s="71"/>
      <c r="Z6" s="71"/>
      <c r="AA6" s="71"/>
      <c r="AB6" s="71"/>
      <c r="AC6" s="80"/>
    </row>
    <row r="7" spans="1:29" s="6" customFormat="1" ht="14.4" customHeight="1" x14ac:dyDescent="0.25">
      <c r="A7" s="81" t="s">
        <v>73</v>
      </c>
      <c r="B7" s="81"/>
      <c r="C7" s="81"/>
      <c r="D7" s="81"/>
      <c r="E7" s="45"/>
      <c r="F7" s="45"/>
      <c r="G7" s="45"/>
      <c r="H7" s="190" t="s">
        <v>74</v>
      </c>
      <c r="I7" s="190"/>
      <c r="J7" s="190"/>
      <c r="K7" s="190"/>
      <c r="L7" s="190"/>
      <c r="M7" s="190"/>
      <c r="N7" s="190"/>
      <c r="O7" s="46"/>
      <c r="P7" s="46"/>
      <c r="Q7" s="46"/>
      <c r="R7" s="46"/>
      <c r="S7" s="46"/>
      <c r="T7" s="46"/>
      <c r="U7" s="46"/>
      <c r="V7" s="46"/>
      <c r="W7" s="145"/>
      <c r="X7" s="191" t="s">
        <v>75</v>
      </c>
      <c r="Y7" s="192"/>
      <c r="Z7" s="193"/>
      <c r="AA7" s="62"/>
      <c r="AB7" s="62"/>
      <c r="AC7" s="62"/>
    </row>
    <row r="8" spans="1:29" ht="13.8" customHeight="1" x14ac:dyDescent="0.25">
      <c r="A8" s="70"/>
      <c r="B8" s="70"/>
      <c r="C8" s="83"/>
      <c r="D8" s="83"/>
      <c r="E8" s="83"/>
      <c r="F8" s="70"/>
      <c r="G8" s="70"/>
      <c r="H8" s="70"/>
      <c r="I8" s="70"/>
      <c r="J8" s="70"/>
      <c r="K8" s="70"/>
      <c r="L8" s="70"/>
      <c r="M8" s="70"/>
      <c r="N8" s="70"/>
      <c r="O8" s="70"/>
      <c r="P8" s="79"/>
      <c r="Q8" s="70"/>
      <c r="R8" s="70"/>
      <c r="S8" s="70"/>
      <c r="T8" s="70"/>
      <c r="U8" s="71"/>
      <c r="V8" s="71"/>
      <c r="W8" s="71"/>
      <c r="X8" s="194"/>
      <c r="Y8" s="195"/>
      <c r="Z8" s="196"/>
      <c r="AA8" s="71"/>
      <c r="AB8" s="71"/>
      <c r="AC8" s="71"/>
    </row>
    <row r="9" spans="1:29" ht="15" customHeight="1" x14ac:dyDescent="0.3">
      <c r="A9" s="84" t="s">
        <v>29</v>
      </c>
      <c r="B9" s="85"/>
      <c r="C9" s="86"/>
      <c r="D9" s="86"/>
      <c r="E9" s="86"/>
      <c r="F9" s="87" t="s">
        <v>30</v>
      </c>
      <c r="G9" s="86"/>
      <c r="H9" s="86"/>
      <c r="I9" s="86"/>
      <c r="J9" s="86"/>
      <c r="K9" s="86"/>
      <c r="L9" s="86"/>
      <c r="M9" s="86"/>
      <c r="N9" s="86"/>
      <c r="O9" s="86"/>
      <c r="P9" s="86"/>
      <c r="Q9" s="86"/>
      <c r="R9" s="86"/>
      <c r="S9" s="86"/>
      <c r="T9" s="86"/>
      <c r="U9" s="88"/>
      <c r="V9" s="88"/>
      <c r="W9" s="88"/>
      <c r="X9" s="197"/>
      <c r="Y9" s="198"/>
      <c r="Z9" s="199"/>
      <c r="AA9" s="92"/>
      <c r="AB9" s="71"/>
      <c r="AC9" s="71"/>
    </row>
    <row r="10" spans="1:29" ht="6" customHeight="1" x14ac:dyDescent="0.2">
      <c r="A10" s="71"/>
      <c r="B10" s="71"/>
      <c r="C10" s="71"/>
      <c r="D10" s="71"/>
      <c r="E10" s="71"/>
      <c r="F10" s="71"/>
      <c r="G10" s="89"/>
      <c r="H10" s="89"/>
      <c r="I10" s="71"/>
      <c r="J10" s="89"/>
      <c r="K10" s="89"/>
      <c r="L10" s="71"/>
      <c r="M10" s="89"/>
      <c r="N10" s="71"/>
      <c r="O10" s="89"/>
      <c r="P10" s="92"/>
      <c r="Q10" s="89"/>
      <c r="R10" s="89"/>
      <c r="S10" s="89"/>
      <c r="T10" s="89"/>
      <c r="U10" s="89"/>
      <c r="V10" s="89"/>
      <c r="W10" s="89"/>
      <c r="X10" s="89"/>
      <c r="Y10" s="89"/>
      <c r="Z10" s="71"/>
      <c r="AA10" s="89"/>
      <c r="AB10" s="71"/>
      <c r="AC10" s="71"/>
    </row>
    <row r="11" spans="1:29" ht="15.6" customHeight="1" x14ac:dyDescent="0.2">
      <c r="A11" s="169" t="s">
        <v>31</v>
      </c>
      <c r="B11" s="71"/>
      <c r="C11" s="169" t="s">
        <v>32</v>
      </c>
      <c r="D11" s="169" t="s">
        <v>33</v>
      </c>
      <c r="E11" s="169" t="s">
        <v>34</v>
      </c>
      <c r="F11" s="169" t="s">
        <v>35</v>
      </c>
      <c r="G11" s="200"/>
      <c r="H11" s="94" t="s">
        <v>36</v>
      </c>
      <c r="I11" s="95"/>
      <c r="J11" s="200"/>
      <c r="K11" s="94" t="s">
        <v>37</v>
      </c>
      <c r="L11" s="95"/>
      <c r="M11" s="200"/>
      <c r="N11" s="169" t="s">
        <v>38</v>
      </c>
      <c r="O11" s="200"/>
      <c r="P11" s="169" t="s">
        <v>49</v>
      </c>
      <c r="Q11" s="200"/>
      <c r="R11" s="93" t="s">
        <v>82</v>
      </c>
      <c r="S11" s="200"/>
      <c r="T11" s="169" t="s">
        <v>51</v>
      </c>
      <c r="U11" s="200"/>
      <c r="V11" s="169" t="s">
        <v>50</v>
      </c>
      <c r="W11" s="200"/>
      <c r="X11" s="169" t="s">
        <v>36</v>
      </c>
      <c r="Y11" s="200"/>
      <c r="Z11" s="169" t="s">
        <v>37</v>
      </c>
      <c r="AA11" s="200"/>
      <c r="AB11" s="169" t="s">
        <v>39</v>
      </c>
      <c r="AC11" s="201"/>
    </row>
    <row r="12" spans="1:29" s="11" customFormat="1" ht="91.2" customHeight="1" x14ac:dyDescent="0.2">
      <c r="A12" s="169"/>
      <c r="B12" s="98"/>
      <c r="C12" s="169"/>
      <c r="D12" s="169"/>
      <c r="E12" s="169"/>
      <c r="F12" s="169"/>
      <c r="G12" s="200"/>
      <c r="H12" s="99" t="s">
        <v>68</v>
      </c>
      <c r="I12" s="100" t="s">
        <v>70</v>
      </c>
      <c r="J12" s="200"/>
      <c r="K12" s="99" t="s">
        <v>68</v>
      </c>
      <c r="L12" s="100" t="s">
        <v>70</v>
      </c>
      <c r="M12" s="200"/>
      <c r="N12" s="169"/>
      <c r="O12" s="200"/>
      <c r="P12" s="169"/>
      <c r="Q12" s="200"/>
      <c r="R12" s="97"/>
      <c r="S12" s="200"/>
      <c r="T12" s="169"/>
      <c r="U12" s="200"/>
      <c r="V12" s="169"/>
      <c r="W12" s="200"/>
      <c r="X12" s="169"/>
      <c r="Y12" s="200"/>
      <c r="Z12" s="169"/>
      <c r="AA12" s="200"/>
      <c r="AB12" s="169"/>
      <c r="AC12" s="201"/>
    </row>
    <row r="13" spans="1:29" s="12" customFormat="1" ht="12.6" customHeight="1" x14ac:dyDescent="0.3">
      <c r="A13" s="101" t="s">
        <v>54</v>
      </c>
      <c r="B13" s="102"/>
      <c r="C13" s="103"/>
      <c r="D13" s="103"/>
      <c r="E13" s="103"/>
      <c r="F13" s="103"/>
      <c r="G13" s="104"/>
      <c r="H13" s="104"/>
      <c r="I13" s="155"/>
      <c r="J13" s="104"/>
      <c r="K13" s="104"/>
      <c r="L13" s="107"/>
      <c r="M13" s="104"/>
      <c r="N13" s="107"/>
      <c r="O13" s="104"/>
      <c r="P13" s="108"/>
      <c r="Q13" s="104"/>
      <c r="R13" s="104"/>
      <c r="S13" s="104"/>
      <c r="T13" s="104"/>
      <c r="U13" s="104"/>
      <c r="V13" s="104"/>
      <c r="W13" s="104"/>
      <c r="X13" s="109"/>
      <c r="Y13" s="104"/>
      <c r="Z13" s="109"/>
      <c r="AA13" s="104"/>
      <c r="AB13" s="109"/>
      <c r="AC13" s="102"/>
    </row>
    <row r="14" spans="1:29" s="14" customFormat="1" ht="12.6" customHeight="1" x14ac:dyDescent="0.3">
      <c r="A14" s="110">
        <v>1</v>
      </c>
      <c r="B14" s="133"/>
      <c r="C14" s="110" t="s">
        <v>55</v>
      </c>
      <c r="D14" s="110" t="s">
        <v>56</v>
      </c>
      <c r="E14" s="110" t="s">
        <v>57</v>
      </c>
      <c r="F14" s="110" t="s">
        <v>58</v>
      </c>
      <c r="G14" s="124"/>
      <c r="H14" s="156">
        <v>208</v>
      </c>
      <c r="I14" s="202">
        <f>(H14*100)/340</f>
        <v>61.176470588235297</v>
      </c>
      <c r="J14" s="115"/>
      <c r="K14" s="113">
        <v>203.5</v>
      </c>
      <c r="L14" s="202">
        <f>(K14*100)/340</f>
        <v>59.852941176470587</v>
      </c>
      <c r="M14" s="115"/>
      <c r="N14" s="156">
        <f>SUM(H14+K14)</f>
        <v>411.5</v>
      </c>
      <c r="O14" s="116"/>
      <c r="P14" s="202">
        <f>(I14+L14)/2</f>
        <v>60.514705882352942</v>
      </c>
      <c r="Q14" s="116"/>
      <c r="R14" s="117">
        <v>1</v>
      </c>
      <c r="S14" s="116"/>
      <c r="T14" s="117">
        <v>2</v>
      </c>
      <c r="U14" s="116"/>
      <c r="V14" s="114">
        <f>P14-T14</f>
        <v>58.514705882352942</v>
      </c>
      <c r="W14" s="124"/>
      <c r="X14" s="156">
        <v>12</v>
      </c>
      <c r="Y14" s="115"/>
      <c r="Z14" s="156">
        <v>13</v>
      </c>
      <c r="AA14" s="115"/>
      <c r="AB14" s="118" t="s">
        <v>59</v>
      </c>
      <c r="AC14" s="119"/>
    </row>
    <row r="15" spans="1:29" s="14" customFormat="1" ht="7.2" customHeight="1" x14ac:dyDescent="0.3">
      <c r="A15" s="120"/>
      <c r="B15" s="121"/>
      <c r="C15" s="122"/>
      <c r="D15" s="122"/>
      <c r="E15" s="123"/>
      <c r="F15" s="122"/>
      <c r="G15" s="124"/>
      <c r="H15" s="124"/>
      <c r="I15" s="157"/>
      <c r="J15" s="159"/>
      <c r="K15" s="159"/>
      <c r="L15" s="157"/>
      <c r="M15" s="159"/>
      <c r="N15" s="157"/>
      <c r="O15" s="124"/>
      <c r="P15" s="158"/>
      <c r="Q15" s="124"/>
      <c r="R15" s="123"/>
      <c r="S15" s="124"/>
      <c r="T15" s="123"/>
      <c r="U15" s="124"/>
      <c r="V15" s="130"/>
      <c r="W15" s="124"/>
      <c r="X15" s="157"/>
      <c r="Y15" s="159"/>
      <c r="Z15" s="157"/>
      <c r="AA15" s="159"/>
      <c r="AB15" s="131"/>
      <c r="AC15" s="119"/>
    </row>
    <row r="16" spans="1:29" s="14" customFormat="1" ht="21" customHeight="1" x14ac:dyDescent="0.3">
      <c r="A16" s="30">
        <f>RANK(V16,$V$16:$V$27,0)</f>
        <v>1</v>
      </c>
      <c r="B16" s="203"/>
      <c r="C16" s="31"/>
      <c r="D16" s="31"/>
      <c r="E16" s="26"/>
      <c r="F16" s="32"/>
      <c r="G16" s="124"/>
      <c r="H16" s="25"/>
      <c r="I16" s="204">
        <f t="shared" ref="I16:I27" si="0">(H16*100)/340</f>
        <v>0</v>
      </c>
      <c r="J16" s="159"/>
      <c r="K16" s="25"/>
      <c r="L16" s="204">
        <f t="shared" ref="L16:L27" si="1">(K16*100)/340</f>
        <v>0</v>
      </c>
      <c r="M16" s="159"/>
      <c r="N16" s="205">
        <f t="shared" ref="N16:N27" si="2">(H16+K16)</f>
        <v>0</v>
      </c>
      <c r="O16" s="206"/>
      <c r="P16" s="204">
        <f t="shared" ref="P16:P27" si="3">(I16+L16)/2</f>
        <v>0</v>
      </c>
      <c r="Q16" s="124"/>
      <c r="R16" s="26"/>
      <c r="S16" s="206"/>
      <c r="T16" s="26"/>
      <c r="U16" s="206"/>
      <c r="V16" s="207">
        <f t="shared" ref="V16:V27" si="4">P16-T16</f>
        <v>0</v>
      </c>
      <c r="W16" s="206"/>
      <c r="X16" s="29"/>
      <c r="Y16" s="208"/>
      <c r="Z16" s="29"/>
      <c r="AA16" s="209"/>
      <c r="AB16" s="27"/>
      <c r="AC16" s="119"/>
    </row>
    <row r="17" spans="1:29" s="14" customFormat="1" ht="21" customHeight="1" x14ac:dyDescent="0.3">
      <c r="A17" s="30">
        <f>RANK(V17,$V$16:$V$27,0)</f>
        <v>1</v>
      </c>
      <c r="B17" s="203"/>
      <c r="C17" s="31"/>
      <c r="D17" s="31"/>
      <c r="E17" s="26"/>
      <c r="F17" s="32"/>
      <c r="G17" s="124"/>
      <c r="H17" s="25"/>
      <c r="I17" s="204">
        <f t="shared" si="0"/>
        <v>0</v>
      </c>
      <c r="J17" s="159"/>
      <c r="K17" s="25"/>
      <c r="L17" s="204">
        <f t="shared" si="1"/>
        <v>0</v>
      </c>
      <c r="M17" s="159"/>
      <c r="N17" s="205">
        <f t="shared" si="2"/>
        <v>0</v>
      </c>
      <c r="O17" s="206"/>
      <c r="P17" s="204">
        <f t="shared" si="3"/>
        <v>0</v>
      </c>
      <c r="Q17" s="124"/>
      <c r="R17" s="26"/>
      <c r="S17" s="206"/>
      <c r="T17" s="26"/>
      <c r="U17" s="206"/>
      <c r="V17" s="207">
        <f t="shared" si="4"/>
        <v>0</v>
      </c>
      <c r="W17" s="206"/>
      <c r="X17" s="29"/>
      <c r="Y17" s="208"/>
      <c r="Z17" s="29"/>
      <c r="AA17" s="209"/>
      <c r="AB17" s="27"/>
      <c r="AC17" s="119"/>
    </row>
    <row r="18" spans="1:29" s="14" customFormat="1" ht="21" customHeight="1" x14ac:dyDescent="0.3">
      <c r="A18" s="30">
        <f>RANK(V18,$V$16:$V$27,0)</f>
        <v>1</v>
      </c>
      <c r="B18" s="203"/>
      <c r="C18" s="31"/>
      <c r="D18" s="31"/>
      <c r="E18" s="26"/>
      <c r="F18" s="32"/>
      <c r="G18" s="124"/>
      <c r="H18" s="25"/>
      <c r="I18" s="204">
        <f t="shared" si="0"/>
        <v>0</v>
      </c>
      <c r="J18" s="159"/>
      <c r="K18" s="25"/>
      <c r="L18" s="204">
        <f t="shared" si="1"/>
        <v>0</v>
      </c>
      <c r="M18" s="159"/>
      <c r="N18" s="205">
        <f t="shared" si="2"/>
        <v>0</v>
      </c>
      <c r="O18" s="206"/>
      <c r="P18" s="204">
        <f t="shared" si="3"/>
        <v>0</v>
      </c>
      <c r="Q18" s="124"/>
      <c r="R18" s="26"/>
      <c r="S18" s="206"/>
      <c r="T18" s="26"/>
      <c r="U18" s="206"/>
      <c r="V18" s="207">
        <f t="shared" si="4"/>
        <v>0</v>
      </c>
      <c r="W18" s="206"/>
      <c r="X18" s="29"/>
      <c r="Y18" s="208"/>
      <c r="Z18" s="29"/>
      <c r="AA18" s="209"/>
      <c r="AB18" s="27"/>
      <c r="AC18" s="119"/>
    </row>
    <row r="19" spans="1:29" s="14" customFormat="1" ht="21" customHeight="1" x14ac:dyDescent="0.3">
      <c r="A19" s="30">
        <f>RANK(V19,$V$16:$V$27,0)</f>
        <v>1</v>
      </c>
      <c r="B19" s="203"/>
      <c r="C19" s="31"/>
      <c r="D19" s="31"/>
      <c r="E19" s="26"/>
      <c r="F19" s="32"/>
      <c r="G19" s="124"/>
      <c r="H19" s="25"/>
      <c r="I19" s="204">
        <f t="shared" si="0"/>
        <v>0</v>
      </c>
      <c r="J19" s="159"/>
      <c r="K19" s="25"/>
      <c r="L19" s="204">
        <f t="shared" si="1"/>
        <v>0</v>
      </c>
      <c r="M19" s="159"/>
      <c r="N19" s="205">
        <f t="shared" si="2"/>
        <v>0</v>
      </c>
      <c r="O19" s="206"/>
      <c r="P19" s="204">
        <f t="shared" si="3"/>
        <v>0</v>
      </c>
      <c r="Q19" s="124"/>
      <c r="R19" s="26"/>
      <c r="S19" s="206"/>
      <c r="T19" s="26"/>
      <c r="U19" s="206"/>
      <c r="V19" s="207">
        <f t="shared" si="4"/>
        <v>0</v>
      </c>
      <c r="W19" s="206"/>
      <c r="X19" s="29"/>
      <c r="Y19" s="208"/>
      <c r="Z19" s="29"/>
      <c r="AA19" s="209"/>
      <c r="AB19" s="27"/>
      <c r="AC19" s="119"/>
    </row>
    <row r="20" spans="1:29" s="14" customFormat="1" ht="21" customHeight="1" x14ac:dyDescent="0.3">
      <c r="A20" s="30">
        <f>RANK(V20,$V$16:$V$27,0)</f>
        <v>1</v>
      </c>
      <c r="B20" s="203"/>
      <c r="C20" s="31"/>
      <c r="D20" s="31"/>
      <c r="E20" s="26"/>
      <c r="F20" s="32"/>
      <c r="G20" s="124"/>
      <c r="H20" s="25"/>
      <c r="I20" s="204">
        <f t="shared" si="0"/>
        <v>0</v>
      </c>
      <c r="J20" s="159"/>
      <c r="K20" s="25"/>
      <c r="L20" s="204">
        <f t="shared" si="1"/>
        <v>0</v>
      </c>
      <c r="M20" s="159"/>
      <c r="N20" s="205">
        <f t="shared" si="2"/>
        <v>0</v>
      </c>
      <c r="O20" s="206"/>
      <c r="P20" s="204">
        <f t="shared" si="3"/>
        <v>0</v>
      </c>
      <c r="Q20" s="124"/>
      <c r="R20" s="26"/>
      <c r="S20" s="206"/>
      <c r="T20" s="26"/>
      <c r="U20" s="206"/>
      <c r="V20" s="207">
        <f t="shared" si="4"/>
        <v>0</v>
      </c>
      <c r="W20" s="206"/>
      <c r="X20" s="29"/>
      <c r="Y20" s="208"/>
      <c r="Z20" s="29"/>
      <c r="AA20" s="209"/>
      <c r="AB20" s="27"/>
      <c r="AC20" s="119"/>
    </row>
    <row r="21" spans="1:29" s="14" customFormat="1" ht="21" customHeight="1" x14ac:dyDescent="0.3">
      <c r="A21" s="30">
        <f>RANK(V21,$V$16:$V$27,0)</f>
        <v>1</v>
      </c>
      <c r="B21" s="203"/>
      <c r="C21" s="31"/>
      <c r="D21" s="31"/>
      <c r="E21" s="26"/>
      <c r="F21" s="32"/>
      <c r="G21" s="124"/>
      <c r="H21" s="25"/>
      <c r="I21" s="204">
        <f t="shared" si="0"/>
        <v>0</v>
      </c>
      <c r="J21" s="159"/>
      <c r="K21" s="25"/>
      <c r="L21" s="204">
        <f t="shared" si="1"/>
        <v>0</v>
      </c>
      <c r="M21" s="159"/>
      <c r="N21" s="205">
        <f t="shared" si="2"/>
        <v>0</v>
      </c>
      <c r="O21" s="206"/>
      <c r="P21" s="204">
        <f t="shared" si="3"/>
        <v>0</v>
      </c>
      <c r="Q21" s="124"/>
      <c r="R21" s="26"/>
      <c r="S21" s="206"/>
      <c r="T21" s="26"/>
      <c r="U21" s="206"/>
      <c r="V21" s="207">
        <f t="shared" si="4"/>
        <v>0</v>
      </c>
      <c r="W21" s="206"/>
      <c r="X21" s="29"/>
      <c r="Y21" s="208"/>
      <c r="Z21" s="29"/>
      <c r="AA21" s="209"/>
      <c r="AB21" s="27"/>
      <c r="AC21" s="119"/>
    </row>
    <row r="22" spans="1:29" s="14" customFormat="1" ht="21" customHeight="1" x14ac:dyDescent="0.3">
      <c r="A22" s="30">
        <f>RANK(V22,$V$16:$V$27,0)</f>
        <v>1</v>
      </c>
      <c r="B22" s="203"/>
      <c r="C22" s="31"/>
      <c r="D22" s="31"/>
      <c r="E22" s="26"/>
      <c r="F22" s="32"/>
      <c r="G22" s="124"/>
      <c r="H22" s="25"/>
      <c r="I22" s="204">
        <f t="shared" si="0"/>
        <v>0</v>
      </c>
      <c r="J22" s="159"/>
      <c r="K22" s="25"/>
      <c r="L22" s="204">
        <f t="shared" si="1"/>
        <v>0</v>
      </c>
      <c r="M22" s="159"/>
      <c r="N22" s="205">
        <f t="shared" si="2"/>
        <v>0</v>
      </c>
      <c r="O22" s="206"/>
      <c r="P22" s="204">
        <f t="shared" si="3"/>
        <v>0</v>
      </c>
      <c r="Q22" s="124"/>
      <c r="R22" s="26"/>
      <c r="S22" s="206"/>
      <c r="T22" s="26"/>
      <c r="U22" s="206"/>
      <c r="V22" s="207">
        <f t="shared" si="4"/>
        <v>0</v>
      </c>
      <c r="W22" s="206"/>
      <c r="X22" s="29"/>
      <c r="Y22" s="208"/>
      <c r="Z22" s="29"/>
      <c r="AA22" s="209"/>
      <c r="AB22" s="27"/>
      <c r="AC22" s="119"/>
    </row>
    <row r="23" spans="1:29" s="14" customFormat="1" ht="21" customHeight="1" x14ac:dyDescent="0.3">
      <c r="A23" s="30">
        <f>RANK(V23,$V$16:$V$27,0)</f>
        <v>1</v>
      </c>
      <c r="B23" s="203"/>
      <c r="C23" s="31"/>
      <c r="D23" s="31"/>
      <c r="E23" s="26"/>
      <c r="F23" s="32"/>
      <c r="G23" s="124"/>
      <c r="H23" s="25"/>
      <c r="I23" s="204">
        <f t="shared" si="0"/>
        <v>0</v>
      </c>
      <c r="J23" s="159"/>
      <c r="K23" s="25"/>
      <c r="L23" s="204">
        <f t="shared" si="1"/>
        <v>0</v>
      </c>
      <c r="M23" s="159"/>
      <c r="N23" s="205">
        <f t="shared" si="2"/>
        <v>0</v>
      </c>
      <c r="O23" s="206"/>
      <c r="P23" s="204">
        <f t="shared" si="3"/>
        <v>0</v>
      </c>
      <c r="Q23" s="124"/>
      <c r="R23" s="26"/>
      <c r="S23" s="206"/>
      <c r="T23" s="26"/>
      <c r="U23" s="206"/>
      <c r="V23" s="207">
        <f t="shared" si="4"/>
        <v>0</v>
      </c>
      <c r="W23" s="206"/>
      <c r="X23" s="29"/>
      <c r="Y23" s="208"/>
      <c r="Z23" s="29"/>
      <c r="AA23" s="209"/>
      <c r="AB23" s="27"/>
      <c r="AC23" s="119"/>
    </row>
    <row r="24" spans="1:29" s="14" customFormat="1" ht="21" customHeight="1" x14ac:dyDescent="0.3">
      <c r="A24" s="30">
        <f>RANK(V24,$V$16:$V$27,0)</f>
        <v>1</v>
      </c>
      <c r="B24" s="203"/>
      <c r="C24" s="31"/>
      <c r="D24" s="31"/>
      <c r="E24" s="26"/>
      <c r="F24" s="32"/>
      <c r="G24" s="124"/>
      <c r="H24" s="25"/>
      <c r="I24" s="204">
        <f t="shared" si="0"/>
        <v>0</v>
      </c>
      <c r="J24" s="159"/>
      <c r="K24" s="25"/>
      <c r="L24" s="204">
        <f t="shared" si="1"/>
        <v>0</v>
      </c>
      <c r="M24" s="159"/>
      <c r="N24" s="205">
        <f t="shared" si="2"/>
        <v>0</v>
      </c>
      <c r="O24" s="206"/>
      <c r="P24" s="204">
        <f t="shared" si="3"/>
        <v>0</v>
      </c>
      <c r="Q24" s="124"/>
      <c r="R24" s="26"/>
      <c r="S24" s="206"/>
      <c r="T24" s="26"/>
      <c r="U24" s="206"/>
      <c r="V24" s="207">
        <f t="shared" si="4"/>
        <v>0</v>
      </c>
      <c r="W24" s="206"/>
      <c r="X24" s="29"/>
      <c r="Y24" s="208"/>
      <c r="Z24" s="29"/>
      <c r="AA24" s="209"/>
      <c r="AB24" s="27"/>
      <c r="AC24" s="119"/>
    </row>
    <row r="25" spans="1:29" s="14" customFormat="1" ht="21" customHeight="1" x14ac:dyDescent="0.3">
      <c r="A25" s="30">
        <f>RANK(V25,$V$16:$V$27,0)</f>
        <v>1</v>
      </c>
      <c r="B25" s="203"/>
      <c r="C25" s="31"/>
      <c r="D25" s="31"/>
      <c r="E25" s="26"/>
      <c r="F25" s="32"/>
      <c r="G25" s="124"/>
      <c r="H25" s="25"/>
      <c r="I25" s="204">
        <f t="shared" si="0"/>
        <v>0</v>
      </c>
      <c r="J25" s="159"/>
      <c r="K25" s="25"/>
      <c r="L25" s="204">
        <f t="shared" si="1"/>
        <v>0</v>
      </c>
      <c r="M25" s="159"/>
      <c r="N25" s="205">
        <f t="shared" si="2"/>
        <v>0</v>
      </c>
      <c r="O25" s="206"/>
      <c r="P25" s="204">
        <f t="shared" si="3"/>
        <v>0</v>
      </c>
      <c r="Q25" s="124"/>
      <c r="R25" s="26"/>
      <c r="S25" s="206"/>
      <c r="T25" s="26"/>
      <c r="U25" s="206"/>
      <c r="V25" s="207">
        <f t="shared" si="4"/>
        <v>0</v>
      </c>
      <c r="W25" s="206"/>
      <c r="X25" s="29"/>
      <c r="Y25" s="208"/>
      <c r="Z25" s="29"/>
      <c r="AA25" s="209"/>
      <c r="AB25" s="27"/>
      <c r="AC25" s="119"/>
    </row>
    <row r="26" spans="1:29" s="14" customFormat="1" ht="21" customHeight="1" x14ac:dyDescent="0.3">
      <c r="A26" s="30">
        <f>RANK(V26,$V$16:$V$27,0)</f>
        <v>1</v>
      </c>
      <c r="B26" s="203"/>
      <c r="C26" s="31"/>
      <c r="D26" s="31"/>
      <c r="E26" s="26"/>
      <c r="F26" s="32"/>
      <c r="G26" s="124"/>
      <c r="H26" s="25"/>
      <c r="I26" s="204">
        <f t="shared" si="0"/>
        <v>0</v>
      </c>
      <c r="J26" s="159"/>
      <c r="K26" s="25"/>
      <c r="L26" s="204">
        <f t="shared" si="1"/>
        <v>0</v>
      </c>
      <c r="M26" s="159"/>
      <c r="N26" s="205">
        <f t="shared" si="2"/>
        <v>0</v>
      </c>
      <c r="O26" s="206"/>
      <c r="P26" s="204">
        <f t="shared" si="3"/>
        <v>0</v>
      </c>
      <c r="Q26" s="124"/>
      <c r="R26" s="26"/>
      <c r="S26" s="206"/>
      <c r="T26" s="26"/>
      <c r="U26" s="206"/>
      <c r="V26" s="207">
        <f t="shared" si="4"/>
        <v>0</v>
      </c>
      <c r="W26" s="206"/>
      <c r="X26" s="29"/>
      <c r="Y26" s="208"/>
      <c r="Z26" s="29"/>
      <c r="AA26" s="209"/>
      <c r="AB26" s="27"/>
      <c r="AC26" s="119"/>
    </row>
    <row r="27" spans="1:29" s="14" customFormat="1" ht="21" customHeight="1" x14ac:dyDescent="0.3">
      <c r="A27" s="30">
        <f>RANK(V27,$V$16:$V$27,0)</f>
        <v>1</v>
      </c>
      <c r="B27" s="203"/>
      <c r="C27" s="31"/>
      <c r="D27" s="31"/>
      <c r="E27" s="26"/>
      <c r="F27" s="32"/>
      <c r="G27" s="124"/>
      <c r="H27" s="25"/>
      <c r="I27" s="204">
        <f t="shared" si="0"/>
        <v>0</v>
      </c>
      <c r="J27" s="159"/>
      <c r="K27" s="25"/>
      <c r="L27" s="204">
        <f t="shared" si="1"/>
        <v>0</v>
      </c>
      <c r="M27" s="159"/>
      <c r="N27" s="205">
        <f t="shared" si="2"/>
        <v>0</v>
      </c>
      <c r="O27" s="206"/>
      <c r="P27" s="204">
        <f t="shared" si="3"/>
        <v>0</v>
      </c>
      <c r="Q27" s="124"/>
      <c r="R27" s="26"/>
      <c r="S27" s="206"/>
      <c r="T27" s="26"/>
      <c r="U27" s="206"/>
      <c r="V27" s="207">
        <f t="shared" si="4"/>
        <v>0</v>
      </c>
      <c r="W27" s="206"/>
      <c r="X27" s="29"/>
      <c r="Y27" s="208"/>
      <c r="Z27" s="29"/>
      <c r="AA27" s="209"/>
      <c r="AB27" s="27"/>
      <c r="AC27" s="119"/>
    </row>
    <row r="28" spans="1:29" ht="13.2" customHeight="1" x14ac:dyDescent="0.3">
      <c r="A28" s="137"/>
      <c r="B28" s="137"/>
      <c r="C28" s="71"/>
      <c r="D28" s="71"/>
      <c r="E28" s="71"/>
      <c r="F28" s="71"/>
      <c r="G28" s="71"/>
      <c r="H28" s="71"/>
      <c r="I28" s="71"/>
      <c r="J28" s="71"/>
      <c r="K28" s="71"/>
      <c r="L28" s="71"/>
      <c r="M28" s="71"/>
      <c r="N28" s="71"/>
      <c r="O28" s="71"/>
      <c r="P28" s="92"/>
      <c r="Q28" s="71"/>
      <c r="R28" s="71"/>
      <c r="S28" s="71"/>
      <c r="T28" s="71"/>
      <c r="U28" s="71"/>
      <c r="V28" s="71"/>
      <c r="W28" s="71"/>
      <c r="X28" s="71"/>
      <c r="Y28" s="71"/>
      <c r="Z28" s="71"/>
      <c r="AA28" s="71"/>
      <c r="AB28" s="71"/>
      <c r="AC28" s="71"/>
    </row>
    <row r="29" spans="1:29" ht="15.75" customHeight="1" x14ac:dyDescent="0.3">
      <c r="A29" s="137"/>
      <c r="B29" s="137"/>
      <c r="C29" s="90" t="s">
        <v>40</v>
      </c>
      <c r="D29" s="142" t="s">
        <v>88</v>
      </c>
      <c r="E29" s="150"/>
      <c r="F29" s="150"/>
      <c r="G29" s="71"/>
      <c r="H29" s="71"/>
      <c r="I29" s="71"/>
      <c r="J29" s="71"/>
      <c r="K29" s="142" t="s">
        <v>89</v>
      </c>
      <c r="L29" s="150"/>
      <c r="M29" s="150"/>
      <c r="N29" s="150"/>
      <c r="O29" s="150"/>
      <c r="P29" s="150"/>
      <c r="Q29" s="143"/>
      <c r="R29" s="77"/>
      <c r="S29" s="77"/>
      <c r="T29" s="77"/>
      <c r="U29" s="77"/>
      <c r="V29" s="77"/>
      <c r="W29" s="77"/>
      <c r="X29" s="71"/>
      <c r="Y29" s="71"/>
      <c r="Z29" s="71"/>
      <c r="AA29" s="71"/>
      <c r="AB29" s="71"/>
      <c r="AC29" s="71"/>
    </row>
    <row r="30" spans="1:29" ht="15.6" customHeight="1" x14ac:dyDescent="0.3">
      <c r="A30" s="137"/>
      <c r="B30" s="137"/>
      <c r="C30" s="90"/>
      <c r="D30" s="90"/>
      <c r="E30" s="77"/>
      <c r="F30" s="77"/>
      <c r="G30" s="71"/>
      <c r="H30" s="71"/>
      <c r="I30" s="71"/>
      <c r="J30" s="71"/>
      <c r="K30" s="71"/>
      <c r="L30" s="77"/>
      <c r="M30" s="77"/>
      <c r="N30" s="77"/>
      <c r="O30" s="77"/>
      <c r="P30" s="147"/>
      <c r="Q30" s="77"/>
      <c r="R30" s="77"/>
      <c r="S30" s="77"/>
      <c r="T30" s="77"/>
      <c r="U30" s="77"/>
      <c r="V30" s="77"/>
      <c r="W30" s="77"/>
      <c r="X30" s="71"/>
      <c r="Y30" s="71"/>
      <c r="Z30" s="71"/>
      <c r="AA30" s="71"/>
      <c r="AB30" s="71"/>
      <c r="AC30" s="71"/>
    </row>
    <row r="31" spans="1:29" s="16" customFormat="1" ht="15.75" customHeight="1" x14ac:dyDescent="0.3">
      <c r="A31" s="210" t="s">
        <v>80</v>
      </c>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181"/>
    </row>
    <row r="32" spans="1:29" s="16" customFormat="1" ht="15.75" customHeight="1" x14ac:dyDescent="0.3">
      <c r="A32" s="210" t="s">
        <v>81</v>
      </c>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1"/>
    </row>
    <row r="33" spans="1:29" s="16" customFormat="1" ht="15.75" customHeight="1" x14ac:dyDescent="0.3">
      <c r="A33" s="153" t="s">
        <v>41</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212"/>
    </row>
    <row r="34" spans="1:29" ht="4.6500000000000004" customHeight="1" x14ac:dyDescent="0.3">
      <c r="A34" s="9"/>
      <c r="B34" s="9"/>
    </row>
    <row r="35" spans="1:29" ht="8.4" customHeight="1" x14ac:dyDescent="0.3">
      <c r="A35" s="78"/>
      <c r="B35" s="78"/>
      <c r="C35" s="70"/>
      <c r="D35" s="70"/>
      <c r="E35" s="70"/>
      <c r="F35" s="70"/>
      <c r="G35" s="70"/>
      <c r="H35" s="70"/>
      <c r="I35" s="70"/>
      <c r="J35" s="70"/>
      <c r="K35" s="70"/>
      <c r="L35" s="70"/>
      <c r="M35" s="70"/>
      <c r="N35" s="70"/>
      <c r="O35" s="70"/>
      <c r="P35" s="79"/>
      <c r="Q35" s="70"/>
      <c r="R35" s="70"/>
      <c r="S35" s="70"/>
      <c r="T35" s="70"/>
      <c r="U35" s="71"/>
      <c r="V35" s="71"/>
      <c r="W35" s="71"/>
      <c r="X35" s="71"/>
      <c r="Y35" s="71"/>
      <c r="Z35" s="71"/>
      <c r="AA35" s="71"/>
      <c r="AB35" s="71"/>
      <c r="AC35" s="10"/>
    </row>
    <row r="36" spans="1:29" s="6" customFormat="1" ht="14.4" customHeight="1" x14ac:dyDescent="0.25">
      <c r="A36" s="81" t="s">
        <v>73</v>
      </c>
      <c r="B36" s="81"/>
      <c r="C36" s="81"/>
      <c r="D36" s="81"/>
      <c r="E36" s="45"/>
      <c r="F36" s="45"/>
      <c r="G36" s="45"/>
      <c r="H36" s="190" t="s">
        <v>74</v>
      </c>
      <c r="I36" s="190"/>
      <c r="J36" s="190"/>
      <c r="K36" s="190"/>
      <c r="L36" s="190"/>
      <c r="M36" s="190"/>
      <c r="N36" s="190"/>
      <c r="O36" s="46"/>
      <c r="P36" s="46"/>
      <c r="Q36" s="46"/>
      <c r="R36" s="46"/>
      <c r="S36" s="46"/>
      <c r="T36" s="46"/>
      <c r="U36" s="46"/>
      <c r="V36" s="46"/>
      <c r="W36" s="145"/>
      <c r="X36" s="191" t="s">
        <v>75</v>
      </c>
      <c r="Y36" s="192"/>
      <c r="Z36" s="193"/>
      <c r="AA36" s="62"/>
      <c r="AB36" s="62"/>
    </row>
    <row r="37" spans="1:29" ht="15" customHeight="1" x14ac:dyDescent="0.25">
      <c r="A37" s="70"/>
      <c r="B37" s="70"/>
      <c r="C37" s="83"/>
      <c r="D37" s="83"/>
      <c r="E37" s="83"/>
      <c r="F37" s="70"/>
      <c r="G37" s="70"/>
      <c r="H37" s="70"/>
      <c r="I37" s="70"/>
      <c r="J37" s="70"/>
      <c r="K37" s="70"/>
      <c r="L37" s="70"/>
      <c r="M37" s="70"/>
      <c r="N37" s="70"/>
      <c r="O37" s="70"/>
      <c r="P37" s="79"/>
      <c r="Q37" s="70"/>
      <c r="R37" s="70"/>
      <c r="S37" s="70"/>
      <c r="T37" s="70"/>
      <c r="U37" s="71"/>
      <c r="V37" s="71"/>
      <c r="W37" s="71"/>
      <c r="X37" s="194"/>
      <c r="Y37" s="195"/>
      <c r="Z37" s="196"/>
      <c r="AA37" s="71"/>
      <c r="AB37" s="71"/>
    </row>
    <row r="38" spans="1:29" ht="15" customHeight="1" x14ac:dyDescent="0.3">
      <c r="A38" s="84" t="s">
        <v>42</v>
      </c>
      <c r="B38" s="85"/>
      <c r="C38" s="86"/>
      <c r="D38" s="86"/>
      <c r="E38" s="86"/>
      <c r="F38" s="87" t="s">
        <v>30</v>
      </c>
      <c r="G38" s="86"/>
      <c r="H38" s="86"/>
      <c r="I38" s="86"/>
      <c r="J38" s="86"/>
      <c r="K38" s="86"/>
      <c r="L38" s="86"/>
      <c r="M38" s="86"/>
      <c r="N38" s="86"/>
      <c r="O38" s="86"/>
      <c r="P38" s="86"/>
      <c r="Q38" s="86"/>
      <c r="R38" s="86"/>
      <c r="S38" s="86"/>
      <c r="T38" s="86"/>
      <c r="U38" s="88"/>
      <c r="V38" s="88"/>
      <c r="W38" s="88"/>
      <c r="X38" s="197"/>
      <c r="Y38" s="198"/>
      <c r="Z38" s="199"/>
      <c r="AA38" s="92"/>
      <c r="AB38" s="71"/>
    </row>
    <row r="39" spans="1:29" ht="6" customHeight="1" x14ac:dyDescent="0.2">
      <c r="A39" s="71"/>
      <c r="B39" s="71"/>
      <c r="C39" s="71"/>
      <c r="D39" s="71"/>
      <c r="E39" s="71"/>
      <c r="F39" s="71"/>
      <c r="G39" s="89"/>
      <c r="H39" s="89"/>
      <c r="I39" s="71"/>
      <c r="J39" s="89"/>
      <c r="K39" s="89"/>
      <c r="L39" s="71"/>
      <c r="M39" s="89"/>
      <c r="N39" s="71"/>
      <c r="O39" s="89"/>
      <c r="P39" s="92"/>
      <c r="Q39" s="89"/>
      <c r="R39" s="89"/>
      <c r="S39" s="89"/>
      <c r="T39" s="89"/>
      <c r="U39" s="89"/>
      <c r="V39" s="89"/>
      <c r="W39" s="89"/>
      <c r="X39" s="89"/>
      <c r="Y39" s="89"/>
      <c r="Z39" s="71"/>
      <c r="AA39" s="89"/>
      <c r="AB39" s="71"/>
    </row>
    <row r="40" spans="1:29" ht="15.6" customHeight="1" x14ac:dyDescent="0.2">
      <c r="A40" s="169" t="s">
        <v>31</v>
      </c>
      <c r="B40" s="71"/>
      <c r="C40" s="169" t="s">
        <v>32</v>
      </c>
      <c r="D40" s="169" t="s">
        <v>33</v>
      </c>
      <c r="E40" s="169" t="s">
        <v>34</v>
      </c>
      <c r="F40" s="169" t="s">
        <v>35</v>
      </c>
      <c r="G40" s="200"/>
      <c r="H40" s="94" t="s">
        <v>36</v>
      </c>
      <c r="I40" s="95"/>
      <c r="J40" s="200"/>
      <c r="K40" s="94" t="s">
        <v>37</v>
      </c>
      <c r="L40" s="95"/>
      <c r="M40" s="200"/>
      <c r="N40" s="169" t="s">
        <v>38</v>
      </c>
      <c r="O40" s="200"/>
      <c r="P40" s="169" t="s">
        <v>49</v>
      </c>
      <c r="Q40" s="200"/>
      <c r="R40" s="93" t="s">
        <v>82</v>
      </c>
      <c r="S40" s="200"/>
      <c r="T40" s="169" t="s">
        <v>51</v>
      </c>
      <c r="U40" s="200"/>
      <c r="V40" s="169" t="s">
        <v>50</v>
      </c>
      <c r="W40" s="200"/>
      <c r="X40" s="169" t="s">
        <v>36</v>
      </c>
      <c r="Y40" s="200"/>
      <c r="Z40" s="169" t="s">
        <v>37</v>
      </c>
      <c r="AA40" s="200"/>
      <c r="AB40" s="169" t="s">
        <v>39</v>
      </c>
    </row>
    <row r="41" spans="1:29" s="11" customFormat="1" ht="91.2" customHeight="1" x14ac:dyDescent="0.2">
      <c r="A41" s="169"/>
      <c r="B41" s="98"/>
      <c r="C41" s="169"/>
      <c r="D41" s="169"/>
      <c r="E41" s="169"/>
      <c r="F41" s="169"/>
      <c r="G41" s="200"/>
      <c r="H41" s="99" t="s">
        <v>68</v>
      </c>
      <c r="I41" s="100" t="s">
        <v>70</v>
      </c>
      <c r="J41" s="200"/>
      <c r="K41" s="99" t="s">
        <v>68</v>
      </c>
      <c r="L41" s="100" t="s">
        <v>70</v>
      </c>
      <c r="M41" s="200"/>
      <c r="N41" s="169"/>
      <c r="O41" s="200"/>
      <c r="P41" s="169"/>
      <c r="Q41" s="200"/>
      <c r="R41" s="97"/>
      <c r="S41" s="200"/>
      <c r="T41" s="169"/>
      <c r="U41" s="200"/>
      <c r="V41" s="169"/>
      <c r="W41" s="200"/>
      <c r="X41" s="169"/>
      <c r="Y41" s="200"/>
      <c r="Z41" s="169"/>
      <c r="AA41" s="200"/>
      <c r="AB41" s="169"/>
      <c r="AC41" s="17"/>
    </row>
    <row r="42" spans="1:29" s="12" customFormat="1" ht="13.8" customHeight="1" x14ac:dyDescent="0.3">
      <c r="A42" s="101" t="s">
        <v>54</v>
      </c>
      <c r="B42" s="102"/>
      <c r="C42" s="103"/>
      <c r="D42" s="103"/>
      <c r="E42" s="103"/>
      <c r="F42" s="103"/>
      <c r="G42" s="104"/>
      <c r="H42" s="104"/>
      <c r="I42" s="155"/>
      <c r="J42" s="104"/>
      <c r="K42" s="104"/>
      <c r="L42" s="107"/>
      <c r="M42" s="104"/>
      <c r="N42" s="107"/>
      <c r="O42" s="104"/>
      <c r="P42" s="108"/>
      <c r="Q42" s="104"/>
      <c r="R42" s="104"/>
      <c r="S42" s="104"/>
      <c r="T42" s="104"/>
      <c r="U42" s="104"/>
      <c r="V42" s="104"/>
      <c r="W42" s="104"/>
      <c r="X42" s="109"/>
      <c r="Y42" s="104"/>
      <c r="Z42" s="109"/>
      <c r="AA42" s="104"/>
      <c r="AB42" s="109"/>
    </row>
    <row r="43" spans="1:29" s="14" customFormat="1" ht="13.8" customHeight="1" x14ac:dyDescent="0.3">
      <c r="A43" s="110">
        <v>1</v>
      </c>
      <c r="B43" s="133"/>
      <c r="C43" s="110" t="s">
        <v>55</v>
      </c>
      <c r="D43" s="110" t="s">
        <v>56</v>
      </c>
      <c r="E43" s="110" t="s">
        <v>57</v>
      </c>
      <c r="F43" s="110" t="s">
        <v>58</v>
      </c>
      <c r="G43" s="124"/>
      <c r="H43" s="156">
        <v>204.5</v>
      </c>
      <c r="I43" s="202">
        <f>(H43*100)/340</f>
        <v>60.147058823529413</v>
      </c>
      <c r="J43" s="115"/>
      <c r="K43" s="113">
        <v>200</v>
      </c>
      <c r="L43" s="202">
        <f>(K43*100)/340</f>
        <v>58.823529411764703</v>
      </c>
      <c r="M43" s="115"/>
      <c r="N43" s="156">
        <f>SUM(H43+K43)</f>
        <v>404.5</v>
      </c>
      <c r="O43" s="116"/>
      <c r="P43" s="202">
        <f>(I43+L43)/2</f>
        <v>59.485294117647058</v>
      </c>
      <c r="Q43" s="116"/>
      <c r="R43" s="117"/>
      <c r="S43" s="116"/>
      <c r="T43" s="117"/>
      <c r="U43" s="116"/>
      <c r="V43" s="114">
        <f>P43-T43</f>
        <v>59.485294117647058</v>
      </c>
      <c r="W43" s="124"/>
      <c r="X43" s="156">
        <v>13</v>
      </c>
      <c r="Y43" s="115"/>
      <c r="Z43" s="156">
        <v>13</v>
      </c>
      <c r="AA43" s="115"/>
      <c r="AB43" s="118" t="s">
        <v>59</v>
      </c>
      <c r="AC43" s="13"/>
    </row>
    <row r="44" spans="1:29" s="14" customFormat="1" ht="7.2" customHeight="1" x14ac:dyDescent="0.3">
      <c r="A44" s="120"/>
      <c r="B44" s="121"/>
      <c r="C44" s="122"/>
      <c r="D44" s="122"/>
      <c r="E44" s="123"/>
      <c r="F44" s="122"/>
      <c r="G44" s="124"/>
      <c r="H44" s="124"/>
      <c r="I44" s="157"/>
      <c r="J44" s="159"/>
      <c r="K44" s="159"/>
      <c r="L44" s="157"/>
      <c r="M44" s="159"/>
      <c r="N44" s="157"/>
      <c r="O44" s="124"/>
      <c r="P44" s="158"/>
      <c r="Q44" s="124"/>
      <c r="R44" s="123"/>
      <c r="S44" s="124"/>
      <c r="T44" s="123"/>
      <c r="U44" s="124"/>
      <c r="V44" s="130"/>
      <c r="W44" s="124"/>
      <c r="X44" s="157"/>
      <c r="Y44" s="159"/>
      <c r="Z44" s="157"/>
      <c r="AA44" s="159"/>
      <c r="AB44" s="131"/>
      <c r="AC44" s="13"/>
    </row>
    <row r="45" spans="1:29" s="14" customFormat="1" ht="21" customHeight="1" x14ac:dyDescent="0.3">
      <c r="A45" s="30">
        <f t="shared" ref="A45:A57" si="5">RANK(V45,$V$45:$V$57,0)</f>
        <v>1</v>
      </c>
      <c r="B45" s="203"/>
      <c r="C45" s="31"/>
      <c r="D45" s="31"/>
      <c r="E45" s="26"/>
      <c r="F45" s="32"/>
      <c r="G45" s="124"/>
      <c r="H45" s="25"/>
      <c r="I45" s="204">
        <f t="shared" ref="I45:I57" si="6">(H45*100)/340</f>
        <v>0</v>
      </c>
      <c r="J45" s="159"/>
      <c r="K45" s="25"/>
      <c r="L45" s="204">
        <f t="shared" ref="L45:L57" si="7">(K45*100)/340</f>
        <v>0</v>
      </c>
      <c r="M45" s="159"/>
      <c r="N45" s="205">
        <f t="shared" ref="N45:N57" si="8">(H45+K45)</f>
        <v>0</v>
      </c>
      <c r="O45" s="206"/>
      <c r="P45" s="204">
        <f t="shared" ref="P45:P57" si="9">(I45+L45)/2</f>
        <v>0</v>
      </c>
      <c r="Q45" s="124"/>
      <c r="R45" s="26"/>
      <c r="S45" s="206"/>
      <c r="T45" s="26"/>
      <c r="U45" s="206"/>
      <c r="V45" s="207">
        <f t="shared" ref="V45:V57" si="10">P45-T45</f>
        <v>0</v>
      </c>
      <c r="W45" s="206"/>
      <c r="X45" s="29"/>
      <c r="Y45" s="208"/>
      <c r="Z45" s="29"/>
      <c r="AA45" s="209"/>
      <c r="AB45" s="27"/>
      <c r="AC45" s="13"/>
    </row>
    <row r="46" spans="1:29" s="14" customFormat="1" ht="21" customHeight="1" x14ac:dyDescent="0.3">
      <c r="A46" s="30">
        <f t="shared" si="5"/>
        <v>1</v>
      </c>
      <c r="B46" s="203"/>
      <c r="C46" s="31"/>
      <c r="D46" s="31"/>
      <c r="E46" s="26"/>
      <c r="F46" s="32"/>
      <c r="G46" s="124"/>
      <c r="H46" s="25"/>
      <c r="I46" s="204">
        <f t="shared" si="6"/>
        <v>0</v>
      </c>
      <c r="J46" s="159"/>
      <c r="K46" s="25"/>
      <c r="L46" s="204">
        <f t="shared" si="7"/>
        <v>0</v>
      </c>
      <c r="M46" s="159"/>
      <c r="N46" s="205">
        <f t="shared" si="8"/>
        <v>0</v>
      </c>
      <c r="O46" s="206"/>
      <c r="P46" s="204">
        <f t="shared" si="9"/>
        <v>0</v>
      </c>
      <c r="Q46" s="124"/>
      <c r="R46" s="26"/>
      <c r="S46" s="206"/>
      <c r="T46" s="26"/>
      <c r="U46" s="206"/>
      <c r="V46" s="207">
        <f t="shared" si="10"/>
        <v>0</v>
      </c>
      <c r="W46" s="206"/>
      <c r="X46" s="29"/>
      <c r="Y46" s="208"/>
      <c r="Z46" s="29"/>
      <c r="AA46" s="209"/>
      <c r="AB46" s="27"/>
      <c r="AC46" s="13"/>
    </row>
    <row r="47" spans="1:29" s="14" customFormat="1" ht="21" customHeight="1" x14ac:dyDescent="0.3">
      <c r="A47" s="30">
        <f t="shared" si="5"/>
        <v>1</v>
      </c>
      <c r="B47" s="203"/>
      <c r="C47" s="31"/>
      <c r="D47" s="31"/>
      <c r="E47" s="26"/>
      <c r="F47" s="32"/>
      <c r="G47" s="124"/>
      <c r="H47" s="25"/>
      <c r="I47" s="204">
        <f t="shared" si="6"/>
        <v>0</v>
      </c>
      <c r="J47" s="159"/>
      <c r="K47" s="25"/>
      <c r="L47" s="204">
        <f t="shared" si="7"/>
        <v>0</v>
      </c>
      <c r="M47" s="159"/>
      <c r="N47" s="205">
        <f t="shared" si="8"/>
        <v>0</v>
      </c>
      <c r="O47" s="206"/>
      <c r="P47" s="204">
        <f t="shared" si="9"/>
        <v>0</v>
      </c>
      <c r="Q47" s="124"/>
      <c r="R47" s="26"/>
      <c r="S47" s="206"/>
      <c r="T47" s="26"/>
      <c r="U47" s="206"/>
      <c r="V47" s="207">
        <f t="shared" si="10"/>
        <v>0</v>
      </c>
      <c r="W47" s="206"/>
      <c r="X47" s="29"/>
      <c r="Y47" s="208"/>
      <c r="Z47" s="29"/>
      <c r="AA47" s="209"/>
      <c r="AB47" s="27"/>
      <c r="AC47" s="13"/>
    </row>
    <row r="48" spans="1:29" s="14" customFormat="1" ht="21" customHeight="1" x14ac:dyDescent="0.3">
      <c r="A48" s="30">
        <f t="shared" si="5"/>
        <v>1</v>
      </c>
      <c r="B48" s="203"/>
      <c r="C48" s="31"/>
      <c r="D48" s="31"/>
      <c r="E48" s="26"/>
      <c r="F48" s="32"/>
      <c r="G48" s="124"/>
      <c r="H48" s="25"/>
      <c r="I48" s="204">
        <f t="shared" si="6"/>
        <v>0</v>
      </c>
      <c r="J48" s="159"/>
      <c r="K48" s="25"/>
      <c r="L48" s="204">
        <f t="shared" si="7"/>
        <v>0</v>
      </c>
      <c r="M48" s="159"/>
      <c r="N48" s="205">
        <f t="shared" si="8"/>
        <v>0</v>
      </c>
      <c r="O48" s="206"/>
      <c r="P48" s="204">
        <f t="shared" si="9"/>
        <v>0</v>
      </c>
      <c r="Q48" s="124"/>
      <c r="R48" s="26"/>
      <c r="S48" s="206"/>
      <c r="T48" s="26"/>
      <c r="U48" s="206"/>
      <c r="V48" s="207">
        <f t="shared" si="10"/>
        <v>0</v>
      </c>
      <c r="W48" s="206"/>
      <c r="X48" s="29"/>
      <c r="Y48" s="208"/>
      <c r="Z48" s="29"/>
      <c r="AA48" s="209"/>
      <c r="AB48" s="27"/>
      <c r="AC48" s="13"/>
    </row>
    <row r="49" spans="1:29" s="14" customFormat="1" ht="21" customHeight="1" x14ac:dyDescent="0.3">
      <c r="A49" s="30">
        <f t="shared" si="5"/>
        <v>1</v>
      </c>
      <c r="B49" s="203"/>
      <c r="C49" s="31"/>
      <c r="D49" s="31"/>
      <c r="E49" s="26"/>
      <c r="F49" s="32"/>
      <c r="G49" s="124"/>
      <c r="H49" s="25"/>
      <c r="I49" s="204">
        <f t="shared" si="6"/>
        <v>0</v>
      </c>
      <c r="J49" s="159"/>
      <c r="K49" s="25"/>
      <c r="L49" s="204">
        <f t="shared" si="7"/>
        <v>0</v>
      </c>
      <c r="M49" s="159"/>
      <c r="N49" s="205">
        <f t="shared" si="8"/>
        <v>0</v>
      </c>
      <c r="O49" s="206"/>
      <c r="P49" s="204">
        <f t="shared" si="9"/>
        <v>0</v>
      </c>
      <c r="Q49" s="124"/>
      <c r="R49" s="26"/>
      <c r="S49" s="206"/>
      <c r="T49" s="26"/>
      <c r="U49" s="206"/>
      <c r="V49" s="207">
        <f t="shared" si="10"/>
        <v>0</v>
      </c>
      <c r="W49" s="206"/>
      <c r="X49" s="29"/>
      <c r="Y49" s="208"/>
      <c r="Z49" s="29"/>
      <c r="AA49" s="209"/>
      <c r="AB49" s="27"/>
      <c r="AC49" s="13"/>
    </row>
    <row r="50" spans="1:29" s="14" customFormat="1" ht="21" customHeight="1" x14ac:dyDescent="0.3">
      <c r="A50" s="30">
        <f t="shared" si="5"/>
        <v>1</v>
      </c>
      <c r="B50" s="203"/>
      <c r="C50" s="31"/>
      <c r="D50" s="31"/>
      <c r="E50" s="26"/>
      <c r="F50" s="32"/>
      <c r="G50" s="124"/>
      <c r="H50" s="25"/>
      <c r="I50" s="204">
        <f t="shared" si="6"/>
        <v>0</v>
      </c>
      <c r="J50" s="159"/>
      <c r="K50" s="25"/>
      <c r="L50" s="204">
        <f t="shared" si="7"/>
        <v>0</v>
      </c>
      <c r="M50" s="159"/>
      <c r="N50" s="205">
        <f t="shared" si="8"/>
        <v>0</v>
      </c>
      <c r="O50" s="206"/>
      <c r="P50" s="204">
        <f t="shared" si="9"/>
        <v>0</v>
      </c>
      <c r="Q50" s="124"/>
      <c r="R50" s="26"/>
      <c r="S50" s="206"/>
      <c r="T50" s="26"/>
      <c r="U50" s="206"/>
      <c r="V50" s="207">
        <f t="shared" si="10"/>
        <v>0</v>
      </c>
      <c r="W50" s="206"/>
      <c r="X50" s="29"/>
      <c r="Y50" s="208"/>
      <c r="Z50" s="29"/>
      <c r="AA50" s="209"/>
      <c r="AB50" s="27"/>
      <c r="AC50" s="13"/>
    </row>
    <row r="51" spans="1:29" s="14" customFormat="1" ht="21" customHeight="1" x14ac:dyDescent="0.3">
      <c r="A51" s="30">
        <f t="shared" si="5"/>
        <v>1</v>
      </c>
      <c r="B51" s="203"/>
      <c r="C51" s="31"/>
      <c r="D51" s="31"/>
      <c r="E51" s="26"/>
      <c r="F51" s="32"/>
      <c r="G51" s="124"/>
      <c r="H51" s="25"/>
      <c r="I51" s="204">
        <f t="shared" si="6"/>
        <v>0</v>
      </c>
      <c r="J51" s="159"/>
      <c r="K51" s="25"/>
      <c r="L51" s="204">
        <f t="shared" si="7"/>
        <v>0</v>
      </c>
      <c r="M51" s="159"/>
      <c r="N51" s="205">
        <f t="shared" si="8"/>
        <v>0</v>
      </c>
      <c r="O51" s="206"/>
      <c r="P51" s="204">
        <f t="shared" si="9"/>
        <v>0</v>
      </c>
      <c r="Q51" s="124"/>
      <c r="R51" s="26"/>
      <c r="S51" s="206"/>
      <c r="T51" s="26"/>
      <c r="U51" s="206"/>
      <c r="V51" s="207">
        <f t="shared" si="10"/>
        <v>0</v>
      </c>
      <c r="W51" s="206"/>
      <c r="X51" s="29"/>
      <c r="Y51" s="208"/>
      <c r="Z51" s="29"/>
      <c r="AA51" s="209"/>
      <c r="AB51" s="27"/>
      <c r="AC51" s="13"/>
    </row>
    <row r="52" spans="1:29" s="14" customFormat="1" ht="21" customHeight="1" x14ac:dyDescent="0.3">
      <c r="A52" s="30">
        <f t="shared" si="5"/>
        <v>1</v>
      </c>
      <c r="B52" s="203"/>
      <c r="C52" s="31"/>
      <c r="D52" s="31"/>
      <c r="E52" s="26"/>
      <c r="F52" s="32"/>
      <c r="G52" s="124"/>
      <c r="H52" s="25"/>
      <c r="I52" s="204">
        <f t="shared" si="6"/>
        <v>0</v>
      </c>
      <c r="J52" s="159"/>
      <c r="K52" s="25"/>
      <c r="L52" s="204">
        <f t="shared" si="7"/>
        <v>0</v>
      </c>
      <c r="M52" s="159"/>
      <c r="N52" s="205">
        <f t="shared" si="8"/>
        <v>0</v>
      </c>
      <c r="O52" s="206"/>
      <c r="P52" s="204">
        <f t="shared" si="9"/>
        <v>0</v>
      </c>
      <c r="Q52" s="124"/>
      <c r="R52" s="26"/>
      <c r="S52" s="206"/>
      <c r="T52" s="26"/>
      <c r="U52" s="206"/>
      <c r="V52" s="207">
        <f t="shared" si="10"/>
        <v>0</v>
      </c>
      <c r="W52" s="206"/>
      <c r="X52" s="29"/>
      <c r="Y52" s="208"/>
      <c r="Z52" s="29"/>
      <c r="AA52" s="209"/>
      <c r="AB52" s="27"/>
      <c r="AC52" s="13"/>
    </row>
    <row r="53" spans="1:29" s="14" customFormat="1" ht="21" customHeight="1" x14ac:dyDescent="0.3">
      <c r="A53" s="30">
        <f t="shared" si="5"/>
        <v>1</v>
      </c>
      <c r="B53" s="203"/>
      <c r="C53" s="31"/>
      <c r="D53" s="31"/>
      <c r="E53" s="26"/>
      <c r="F53" s="32"/>
      <c r="G53" s="124"/>
      <c r="H53" s="25"/>
      <c r="I53" s="204">
        <f t="shared" si="6"/>
        <v>0</v>
      </c>
      <c r="J53" s="159"/>
      <c r="K53" s="25"/>
      <c r="L53" s="204">
        <f t="shared" si="7"/>
        <v>0</v>
      </c>
      <c r="M53" s="159"/>
      <c r="N53" s="205">
        <f t="shared" si="8"/>
        <v>0</v>
      </c>
      <c r="O53" s="206"/>
      <c r="P53" s="204">
        <f t="shared" si="9"/>
        <v>0</v>
      </c>
      <c r="Q53" s="124"/>
      <c r="R53" s="26"/>
      <c r="S53" s="206"/>
      <c r="T53" s="26"/>
      <c r="U53" s="206"/>
      <c r="V53" s="207">
        <f t="shared" si="10"/>
        <v>0</v>
      </c>
      <c r="W53" s="206"/>
      <c r="X53" s="29"/>
      <c r="Y53" s="208"/>
      <c r="Z53" s="29"/>
      <c r="AA53" s="209"/>
      <c r="AB53" s="27"/>
      <c r="AC53" s="13"/>
    </row>
    <row r="54" spans="1:29" s="14" customFormat="1" ht="21" customHeight="1" x14ac:dyDescent="0.3">
      <c r="A54" s="30">
        <f t="shared" si="5"/>
        <v>1</v>
      </c>
      <c r="B54" s="203"/>
      <c r="C54" s="31"/>
      <c r="D54" s="31"/>
      <c r="E54" s="26"/>
      <c r="F54" s="32"/>
      <c r="G54" s="124"/>
      <c r="H54" s="25"/>
      <c r="I54" s="204">
        <f t="shared" si="6"/>
        <v>0</v>
      </c>
      <c r="J54" s="159"/>
      <c r="K54" s="25"/>
      <c r="L54" s="204">
        <f t="shared" si="7"/>
        <v>0</v>
      </c>
      <c r="M54" s="159"/>
      <c r="N54" s="205">
        <f t="shared" si="8"/>
        <v>0</v>
      </c>
      <c r="O54" s="206"/>
      <c r="P54" s="204">
        <f t="shared" si="9"/>
        <v>0</v>
      </c>
      <c r="Q54" s="124"/>
      <c r="R54" s="26"/>
      <c r="S54" s="206"/>
      <c r="T54" s="26"/>
      <c r="U54" s="206"/>
      <c r="V54" s="207">
        <f t="shared" si="10"/>
        <v>0</v>
      </c>
      <c r="W54" s="206"/>
      <c r="X54" s="29"/>
      <c r="Y54" s="208"/>
      <c r="Z54" s="29"/>
      <c r="AA54" s="209"/>
      <c r="AB54" s="27"/>
      <c r="AC54" s="13"/>
    </row>
    <row r="55" spans="1:29" s="14" customFormat="1" ht="21" customHeight="1" x14ac:dyDescent="0.3">
      <c r="A55" s="30">
        <f t="shared" si="5"/>
        <v>1</v>
      </c>
      <c r="B55" s="203"/>
      <c r="C55" s="31"/>
      <c r="D55" s="31"/>
      <c r="E55" s="26"/>
      <c r="F55" s="32"/>
      <c r="G55" s="124"/>
      <c r="H55" s="25"/>
      <c r="I55" s="204">
        <f t="shared" si="6"/>
        <v>0</v>
      </c>
      <c r="J55" s="159"/>
      <c r="K55" s="25"/>
      <c r="L55" s="204">
        <f t="shared" si="7"/>
        <v>0</v>
      </c>
      <c r="M55" s="159"/>
      <c r="N55" s="205">
        <f t="shared" si="8"/>
        <v>0</v>
      </c>
      <c r="O55" s="206"/>
      <c r="P55" s="204">
        <f t="shared" si="9"/>
        <v>0</v>
      </c>
      <c r="Q55" s="124"/>
      <c r="R55" s="26"/>
      <c r="S55" s="206"/>
      <c r="T55" s="26"/>
      <c r="U55" s="206"/>
      <c r="V55" s="207">
        <f t="shared" si="10"/>
        <v>0</v>
      </c>
      <c r="W55" s="206"/>
      <c r="X55" s="29"/>
      <c r="Y55" s="208"/>
      <c r="Z55" s="29"/>
      <c r="AA55" s="209"/>
      <c r="AB55" s="27"/>
      <c r="AC55" s="13"/>
    </row>
    <row r="56" spans="1:29" s="14" customFormat="1" ht="21" customHeight="1" x14ac:dyDescent="0.3">
      <c r="A56" s="30">
        <f t="shared" si="5"/>
        <v>1</v>
      </c>
      <c r="B56" s="203"/>
      <c r="C56" s="31"/>
      <c r="D56" s="31"/>
      <c r="E56" s="26"/>
      <c r="F56" s="32"/>
      <c r="G56" s="124"/>
      <c r="H56" s="25"/>
      <c r="I56" s="204">
        <f t="shared" si="6"/>
        <v>0</v>
      </c>
      <c r="J56" s="159"/>
      <c r="K56" s="25"/>
      <c r="L56" s="204">
        <f t="shared" si="7"/>
        <v>0</v>
      </c>
      <c r="M56" s="159"/>
      <c r="N56" s="205">
        <f t="shared" si="8"/>
        <v>0</v>
      </c>
      <c r="O56" s="206"/>
      <c r="P56" s="204">
        <f t="shared" si="9"/>
        <v>0</v>
      </c>
      <c r="Q56" s="124"/>
      <c r="R56" s="26"/>
      <c r="S56" s="206"/>
      <c r="T56" s="26"/>
      <c r="U56" s="206"/>
      <c r="V56" s="207">
        <f t="shared" si="10"/>
        <v>0</v>
      </c>
      <c r="W56" s="206"/>
      <c r="X56" s="25"/>
      <c r="Y56" s="208"/>
      <c r="Z56" s="25"/>
      <c r="AA56" s="209"/>
      <c r="AB56" s="28"/>
      <c r="AC56" s="15"/>
    </row>
    <row r="57" spans="1:29" s="14" customFormat="1" ht="21" customHeight="1" x14ac:dyDescent="0.3">
      <c r="A57" s="30">
        <f t="shared" si="5"/>
        <v>1</v>
      </c>
      <c r="B57" s="203"/>
      <c r="C57" s="31"/>
      <c r="D57" s="31"/>
      <c r="E57" s="26"/>
      <c r="F57" s="32"/>
      <c r="G57" s="124"/>
      <c r="H57" s="25"/>
      <c r="I57" s="204">
        <f t="shared" si="6"/>
        <v>0</v>
      </c>
      <c r="J57" s="159"/>
      <c r="K57" s="25"/>
      <c r="L57" s="204">
        <f t="shared" si="7"/>
        <v>0</v>
      </c>
      <c r="M57" s="159"/>
      <c r="N57" s="205">
        <f t="shared" si="8"/>
        <v>0</v>
      </c>
      <c r="O57" s="206"/>
      <c r="P57" s="204">
        <f t="shared" si="9"/>
        <v>0</v>
      </c>
      <c r="Q57" s="124"/>
      <c r="R57" s="26"/>
      <c r="S57" s="206"/>
      <c r="T57" s="26"/>
      <c r="U57" s="206"/>
      <c r="V57" s="207">
        <f t="shared" si="10"/>
        <v>0</v>
      </c>
      <c r="W57" s="206"/>
      <c r="X57" s="25"/>
      <c r="Y57" s="208"/>
      <c r="Z57" s="25"/>
      <c r="AA57" s="209"/>
      <c r="AB57" s="28"/>
      <c r="AC57" s="15"/>
    </row>
    <row r="58" spans="1:29" ht="9.6" customHeight="1" x14ac:dyDescent="0.3">
      <c r="A58" s="137"/>
      <c r="B58" s="137"/>
      <c r="C58" s="71"/>
      <c r="D58" s="71"/>
      <c r="E58" s="71"/>
      <c r="F58" s="71"/>
      <c r="G58" s="71"/>
      <c r="H58" s="71"/>
      <c r="I58" s="71"/>
      <c r="J58" s="71"/>
      <c r="K58" s="71"/>
      <c r="L58" s="71"/>
      <c r="M58" s="71"/>
      <c r="N58" s="71"/>
      <c r="O58" s="71"/>
      <c r="P58" s="92"/>
      <c r="Q58" s="71"/>
      <c r="R58" s="71"/>
      <c r="S58" s="71"/>
      <c r="T58" s="71"/>
      <c r="U58" s="71"/>
      <c r="V58" s="71"/>
      <c r="W58" s="71"/>
      <c r="X58" s="71"/>
      <c r="Y58" s="71"/>
      <c r="Z58" s="71"/>
      <c r="AA58" s="71"/>
      <c r="AB58" s="71"/>
    </row>
    <row r="59" spans="1:29" ht="15.75" customHeight="1" x14ac:dyDescent="0.3">
      <c r="A59" s="137"/>
      <c r="B59" s="137"/>
      <c r="C59" s="90" t="s">
        <v>40</v>
      </c>
      <c r="D59" s="142" t="s">
        <v>88</v>
      </c>
      <c r="E59" s="150"/>
      <c r="F59" s="150"/>
      <c r="G59" s="71"/>
      <c r="H59" s="71"/>
      <c r="I59" s="71"/>
      <c r="J59" s="71"/>
      <c r="K59" s="142" t="s">
        <v>89</v>
      </c>
      <c r="L59" s="150"/>
      <c r="M59" s="150"/>
      <c r="N59" s="150"/>
      <c r="O59" s="150"/>
      <c r="P59" s="150"/>
      <c r="Q59" s="143"/>
      <c r="R59" s="77"/>
      <c r="S59" s="77"/>
      <c r="T59" s="77"/>
      <c r="U59" s="77"/>
      <c r="V59" s="77"/>
      <c r="W59" s="77"/>
      <c r="X59" s="71"/>
      <c r="Y59" s="71"/>
      <c r="Z59" s="71"/>
      <c r="AA59" s="71"/>
      <c r="AB59" s="71"/>
    </row>
    <row r="60" spans="1:29" ht="15.75" customHeight="1" x14ac:dyDescent="0.3">
      <c r="A60" s="137"/>
      <c r="B60" s="137"/>
      <c r="C60" s="90"/>
      <c r="D60" s="90"/>
      <c r="E60" s="77"/>
      <c r="F60" s="77"/>
      <c r="G60" s="71"/>
      <c r="H60" s="71"/>
      <c r="I60" s="71"/>
      <c r="J60" s="71"/>
      <c r="K60" s="71"/>
      <c r="L60" s="77"/>
      <c r="M60" s="77"/>
      <c r="N60" s="77"/>
      <c r="O60" s="77"/>
      <c r="P60" s="147"/>
      <c r="Q60" s="77"/>
      <c r="R60" s="77"/>
      <c r="S60" s="77"/>
      <c r="T60" s="77"/>
      <c r="U60" s="77"/>
      <c r="V60" s="77"/>
      <c r="W60" s="77"/>
      <c r="X60" s="71"/>
      <c r="Y60" s="71"/>
      <c r="Z60" s="71"/>
      <c r="AA60" s="71"/>
      <c r="AB60" s="71"/>
    </row>
    <row r="61" spans="1:29" s="16" customFormat="1" ht="15.75" customHeight="1" x14ac:dyDescent="0.3">
      <c r="A61" s="210" t="s">
        <v>80</v>
      </c>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35"/>
    </row>
    <row r="62" spans="1:29" s="16" customFormat="1" ht="15.75" customHeight="1" x14ac:dyDescent="0.3">
      <c r="A62" s="210" t="s">
        <v>81</v>
      </c>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35"/>
    </row>
    <row r="63" spans="1:29" s="16" customFormat="1" ht="15.75" customHeight="1" x14ac:dyDescent="0.3">
      <c r="A63" s="153" t="s">
        <v>41</v>
      </c>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33"/>
    </row>
    <row r="64" spans="1:29" ht="8.4" customHeight="1" x14ac:dyDescent="0.3">
      <c r="A64" s="78"/>
      <c r="B64" s="78"/>
      <c r="C64" s="70"/>
      <c r="D64" s="70"/>
      <c r="E64" s="70"/>
      <c r="F64" s="70"/>
      <c r="G64" s="70"/>
      <c r="H64" s="70"/>
      <c r="I64" s="70"/>
      <c r="J64" s="70"/>
      <c r="K64" s="70"/>
      <c r="L64" s="70"/>
      <c r="M64" s="70"/>
      <c r="N64" s="70"/>
      <c r="O64" s="70"/>
      <c r="P64" s="79"/>
      <c r="Q64" s="70"/>
      <c r="R64" s="70"/>
      <c r="S64" s="70"/>
      <c r="T64" s="70"/>
      <c r="U64" s="71"/>
      <c r="V64" s="71"/>
      <c r="W64" s="71"/>
      <c r="X64" s="71"/>
      <c r="Y64" s="71"/>
      <c r="Z64" s="71"/>
      <c r="AA64" s="71"/>
      <c r="AB64" s="71"/>
      <c r="AC64" s="10"/>
    </row>
    <row r="65" spans="1:29" s="6" customFormat="1" ht="14.4" customHeight="1" x14ac:dyDescent="0.25">
      <c r="A65" s="81" t="s">
        <v>73</v>
      </c>
      <c r="B65" s="81"/>
      <c r="C65" s="81"/>
      <c r="D65" s="81"/>
      <c r="E65" s="45"/>
      <c r="F65" s="45"/>
      <c r="G65" s="45" t="s">
        <v>74</v>
      </c>
      <c r="H65" s="190" t="s">
        <v>74</v>
      </c>
      <c r="I65" s="190"/>
      <c r="J65" s="190"/>
      <c r="K65" s="190"/>
      <c r="L65" s="190"/>
      <c r="M65" s="190"/>
      <c r="N65" s="190"/>
      <c r="O65" s="46"/>
      <c r="P65" s="46"/>
      <c r="Q65" s="46"/>
      <c r="R65" s="46"/>
      <c r="S65" s="46"/>
      <c r="T65" s="46"/>
      <c r="U65" s="46"/>
      <c r="V65" s="46"/>
      <c r="W65" s="145"/>
      <c r="X65" s="191" t="s">
        <v>75</v>
      </c>
      <c r="Y65" s="192"/>
      <c r="Z65" s="193"/>
      <c r="AA65" s="62"/>
      <c r="AB65" s="62"/>
    </row>
    <row r="66" spans="1:29" ht="14.55" customHeight="1" x14ac:dyDescent="0.25">
      <c r="A66" s="70"/>
      <c r="B66" s="70"/>
      <c r="C66" s="83"/>
      <c r="D66" s="83"/>
      <c r="E66" s="83"/>
      <c r="F66" s="70"/>
      <c r="G66" s="70"/>
      <c r="H66" s="70"/>
      <c r="I66" s="70"/>
      <c r="J66" s="70"/>
      <c r="K66" s="70"/>
      <c r="L66" s="70"/>
      <c r="M66" s="70"/>
      <c r="N66" s="70"/>
      <c r="O66" s="70"/>
      <c r="P66" s="79"/>
      <c r="Q66" s="70"/>
      <c r="R66" s="70"/>
      <c r="S66" s="70"/>
      <c r="T66" s="70"/>
      <c r="U66" s="71"/>
      <c r="V66" s="71"/>
      <c r="W66" s="71"/>
      <c r="X66" s="194"/>
      <c r="Y66" s="195"/>
      <c r="Z66" s="196"/>
      <c r="AA66" s="71"/>
      <c r="AB66" s="71"/>
    </row>
    <row r="67" spans="1:29" ht="15" customHeight="1" x14ac:dyDescent="0.3">
      <c r="A67" s="84" t="s">
        <v>43</v>
      </c>
      <c r="B67" s="85"/>
      <c r="C67" s="86"/>
      <c r="D67" s="86"/>
      <c r="E67" s="86"/>
      <c r="F67" s="87" t="s">
        <v>30</v>
      </c>
      <c r="G67" s="86"/>
      <c r="H67" s="86"/>
      <c r="I67" s="86"/>
      <c r="J67" s="86"/>
      <c r="K67" s="86"/>
      <c r="L67" s="86"/>
      <c r="M67" s="86"/>
      <c r="N67" s="86"/>
      <c r="O67" s="86"/>
      <c r="P67" s="86"/>
      <c r="Q67" s="86"/>
      <c r="R67" s="86"/>
      <c r="S67" s="86"/>
      <c r="T67" s="86"/>
      <c r="U67" s="88"/>
      <c r="V67" s="88"/>
      <c r="W67" s="88"/>
      <c r="X67" s="197"/>
      <c r="Y67" s="198"/>
      <c r="Z67" s="199"/>
      <c r="AA67" s="92"/>
      <c r="AB67" s="71"/>
    </row>
    <row r="68" spans="1:29" ht="6" customHeight="1" x14ac:dyDescent="0.2">
      <c r="A68" s="71"/>
      <c r="B68" s="71"/>
      <c r="C68" s="71"/>
      <c r="D68" s="71"/>
      <c r="E68" s="71"/>
      <c r="F68" s="71"/>
      <c r="G68" s="89"/>
      <c r="H68" s="89"/>
      <c r="I68" s="71"/>
      <c r="J68" s="89"/>
      <c r="K68" s="89"/>
      <c r="L68" s="71"/>
      <c r="M68" s="89"/>
      <c r="N68" s="71"/>
      <c r="O68" s="89"/>
      <c r="P68" s="92"/>
      <c r="Q68" s="89"/>
      <c r="R68" s="89"/>
      <c r="S68" s="89"/>
      <c r="T68" s="89"/>
      <c r="U68" s="89"/>
      <c r="V68" s="89"/>
      <c r="W68" s="89"/>
      <c r="X68" s="89"/>
      <c r="Y68" s="89"/>
      <c r="Z68" s="71"/>
      <c r="AA68" s="89"/>
      <c r="AB68" s="71"/>
    </row>
    <row r="69" spans="1:29" ht="15.6" customHeight="1" x14ac:dyDescent="0.2">
      <c r="A69" s="169" t="s">
        <v>31</v>
      </c>
      <c r="B69" s="71"/>
      <c r="C69" s="169" t="s">
        <v>32</v>
      </c>
      <c r="D69" s="169" t="s">
        <v>33</v>
      </c>
      <c r="E69" s="169" t="s">
        <v>34</v>
      </c>
      <c r="F69" s="169" t="s">
        <v>35</v>
      </c>
      <c r="G69" s="200"/>
      <c r="H69" s="94" t="s">
        <v>36</v>
      </c>
      <c r="I69" s="95"/>
      <c r="J69" s="200"/>
      <c r="K69" s="94" t="s">
        <v>37</v>
      </c>
      <c r="L69" s="95"/>
      <c r="M69" s="200"/>
      <c r="N69" s="169" t="s">
        <v>38</v>
      </c>
      <c r="O69" s="200"/>
      <c r="P69" s="169" t="s">
        <v>49</v>
      </c>
      <c r="Q69" s="200"/>
      <c r="R69" s="93" t="s">
        <v>82</v>
      </c>
      <c r="S69" s="200"/>
      <c r="T69" s="169" t="s">
        <v>51</v>
      </c>
      <c r="U69" s="200"/>
      <c r="V69" s="169" t="s">
        <v>50</v>
      </c>
      <c r="W69" s="200"/>
      <c r="X69" s="169" t="s">
        <v>36</v>
      </c>
      <c r="Y69" s="200"/>
      <c r="Z69" s="169" t="s">
        <v>37</v>
      </c>
      <c r="AA69" s="200"/>
      <c r="AB69" s="169" t="s">
        <v>39</v>
      </c>
    </row>
    <row r="70" spans="1:29" s="11" customFormat="1" ht="91.2" customHeight="1" x14ac:dyDescent="0.2">
      <c r="A70" s="169"/>
      <c r="B70" s="98"/>
      <c r="C70" s="169"/>
      <c r="D70" s="169"/>
      <c r="E70" s="169"/>
      <c r="F70" s="169"/>
      <c r="G70" s="200"/>
      <c r="H70" s="99" t="s">
        <v>68</v>
      </c>
      <c r="I70" s="100" t="s">
        <v>70</v>
      </c>
      <c r="J70" s="200"/>
      <c r="K70" s="99" t="s">
        <v>68</v>
      </c>
      <c r="L70" s="100" t="s">
        <v>70</v>
      </c>
      <c r="M70" s="200"/>
      <c r="N70" s="169"/>
      <c r="O70" s="200"/>
      <c r="P70" s="169"/>
      <c r="Q70" s="200"/>
      <c r="R70" s="97"/>
      <c r="S70" s="200"/>
      <c r="T70" s="169"/>
      <c r="U70" s="200"/>
      <c r="V70" s="169"/>
      <c r="W70" s="200"/>
      <c r="X70" s="169"/>
      <c r="Y70" s="200"/>
      <c r="Z70" s="169"/>
      <c r="AA70" s="200"/>
      <c r="AB70" s="169"/>
      <c r="AC70" s="17"/>
    </row>
    <row r="71" spans="1:29" s="12" customFormat="1" ht="13.2" customHeight="1" x14ac:dyDescent="0.3">
      <c r="A71" s="101" t="s">
        <v>54</v>
      </c>
      <c r="B71" s="102"/>
      <c r="C71" s="103"/>
      <c r="D71" s="103"/>
      <c r="E71" s="103"/>
      <c r="F71" s="103"/>
      <c r="G71" s="104"/>
      <c r="H71" s="104"/>
      <c r="I71" s="155"/>
      <c r="J71" s="104"/>
      <c r="K71" s="104"/>
      <c r="L71" s="107"/>
      <c r="M71" s="104"/>
      <c r="N71" s="107"/>
      <c r="O71" s="104"/>
      <c r="P71" s="108"/>
      <c r="Q71" s="104"/>
      <c r="R71" s="104"/>
      <c r="S71" s="104"/>
      <c r="T71" s="104"/>
      <c r="U71" s="104"/>
      <c r="V71" s="104"/>
      <c r="W71" s="104"/>
      <c r="X71" s="109"/>
      <c r="Y71" s="104"/>
      <c r="Z71" s="109"/>
      <c r="AA71" s="104"/>
      <c r="AB71" s="109"/>
    </row>
    <row r="72" spans="1:29" s="14" customFormat="1" ht="13.2" customHeight="1" x14ac:dyDescent="0.3">
      <c r="A72" s="110">
        <v>1</v>
      </c>
      <c r="B72" s="133"/>
      <c r="C72" s="110" t="s">
        <v>60</v>
      </c>
      <c r="D72" s="110" t="s">
        <v>56</v>
      </c>
      <c r="E72" s="110" t="s">
        <v>57</v>
      </c>
      <c r="F72" s="110" t="s">
        <v>61</v>
      </c>
      <c r="G72" s="124"/>
      <c r="H72" s="156">
        <v>198</v>
      </c>
      <c r="I72" s="202">
        <f>(H72*100)/330</f>
        <v>60</v>
      </c>
      <c r="J72" s="115"/>
      <c r="K72" s="113">
        <v>200.5</v>
      </c>
      <c r="L72" s="202">
        <f>(K72*100)/330</f>
        <v>60.757575757575758</v>
      </c>
      <c r="M72" s="115"/>
      <c r="N72" s="156">
        <f>SUM(H72+K72)</f>
        <v>398.5</v>
      </c>
      <c r="O72" s="116"/>
      <c r="P72" s="202">
        <f>(I72+L72)/2</f>
        <v>60.378787878787875</v>
      </c>
      <c r="Q72" s="116"/>
      <c r="R72" s="117">
        <v>1</v>
      </c>
      <c r="S72" s="116"/>
      <c r="T72" s="117">
        <v>0.5</v>
      </c>
      <c r="U72" s="116"/>
      <c r="V72" s="114">
        <f>P72-T72</f>
        <v>59.878787878787875</v>
      </c>
      <c r="W72" s="124"/>
      <c r="X72" s="156">
        <v>12</v>
      </c>
      <c r="Y72" s="115"/>
      <c r="Z72" s="156">
        <v>13</v>
      </c>
      <c r="AA72" s="115"/>
      <c r="AB72" s="118" t="s">
        <v>59</v>
      </c>
      <c r="AC72" s="13"/>
    </row>
    <row r="73" spans="1:29" s="14" customFormat="1" ht="7.2" customHeight="1" x14ac:dyDescent="0.3">
      <c r="A73" s="120"/>
      <c r="B73" s="121"/>
      <c r="C73" s="122"/>
      <c r="D73" s="122"/>
      <c r="E73" s="123"/>
      <c r="F73" s="122"/>
      <c r="G73" s="124"/>
      <c r="H73" s="124"/>
      <c r="I73" s="157"/>
      <c r="J73" s="159"/>
      <c r="K73" s="159"/>
      <c r="L73" s="157"/>
      <c r="M73" s="159"/>
      <c r="N73" s="157"/>
      <c r="O73" s="124"/>
      <c r="P73" s="158"/>
      <c r="Q73" s="124"/>
      <c r="R73" s="123"/>
      <c r="S73" s="124"/>
      <c r="T73" s="123"/>
      <c r="U73" s="124"/>
      <c r="V73" s="130"/>
      <c r="W73" s="124"/>
      <c r="X73" s="157"/>
      <c r="Y73" s="159"/>
      <c r="Z73" s="157"/>
      <c r="AA73" s="159"/>
      <c r="AB73" s="131"/>
      <c r="AC73" s="13"/>
    </row>
    <row r="74" spans="1:29" s="14" customFormat="1" ht="21" customHeight="1" x14ac:dyDescent="0.3">
      <c r="A74" s="30">
        <f t="shared" ref="A74:A86" si="11">RANK(V74,$V$74:$V$86,0)</f>
        <v>1</v>
      </c>
      <c r="B74" s="203"/>
      <c r="C74" s="31"/>
      <c r="D74" s="31"/>
      <c r="E74" s="26"/>
      <c r="F74" s="32"/>
      <c r="G74" s="124"/>
      <c r="H74" s="25"/>
      <c r="I74" s="204">
        <f>(H74*100)/330</f>
        <v>0</v>
      </c>
      <c r="J74" s="159"/>
      <c r="K74" s="25"/>
      <c r="L74" s="204">
        <f>(K74*100)/330</f>
        <v>0</v>
      </c>
      <c r="M74" s="159"/>
      <c r="N74" s="205">
        <f t="shared" ref="N74:N86" si="12">(H74+K74)</f>
        <v>0</v>
      </c>
      <c r="O74" s="206"/>
      <c r="P74" s="204">
        <f t="shared" ref="P74:P86" si="13">(I74+L74)/2</f>
        <v>0</v>
      </c>
      <c r="Q74" s="124"/>
      <c r="R74" s="26"/>
      <c r="S74" s="206"/>
      <c r="T74" s="26"/>
      <c r="U74" s="206"/>
      <c r="V74" s="207">
        <f t="shared" ref="V74:V86" si="14">P74-T74</f>
        <v>0</v>
      </c>
      <c r="W74" s="206"/>
      <c r="X74" s="29"/>
      <c r="Y74" s="208"/>
      <c r="Z74" s="29"/>
      <c r="AA74" s="209"/>
      <c r="AB74" s="27"/>
      <c r="AC74" s="13"/>
    </row>
    <row r="75" spans="1:29" s="14" customFormat="1" ht="21" customHeight="1" x14ac:dyDescent="0.3">
      <c r="A75" s="30">
        <f t="shared" si="11"/>
        <v>1</v>
      </c>
      <c r="B75" s="203"/>
      <c r="C75" s="31"/>
      <c r="D75" s="31"/>
      <c r="E75" s="26"/>
      <c r="F75" s="32"/>
      <c r="G75" s="124"/>
      <c r="H75" s="25"/>
      <c r="I75" s="204">
        <f t="shared" ref="I75:I86" si="15">(H75*100)/330</f>
        <v>0</v>
      </c>
      <c r="J75" s="159"/>
      <c r="K75" s="25"/>
      <c r="L75" s="204">
        <f t="shared" ref="L75:L86" si="16">(K75*100)/330</f>
        <v>0</v>
      </c>
      <c r="M75" s="159"/>
      <c r="N75" s="205">
        <f t="shared" si="12"/>
        <v>0</v>
      </c>
      <c r="O75" s="206"/>
      <c r="P75" s="204">
        <f t="shared" si="13"/>
        <v>0</v>
      </c>
      <c r="Q75" s="124"/>
      <c r="R75" s="26"/>
      <c r="S75" s="206"/>
      <c r="T75" s="26"/>
      <c r="U75" s="206"/>
      <c r="V75" s="207">
        <f t="shared" si="14"/>
        <v>0</v>
      </c>
      <c r="W75" s="206"/>
      <c r="X75" s="29"/>
      <c r="Y75" s="208"/>
      <c r="Z75" s="29"/>
      <c r="AA75" s="209"/>
      <c r="AB75" s="27"/>
      <c r="AC75" s="13"/>
    </row>
    <row r="76" spans="1:29" s="14" customFormat="1" ht="21" customHeight="1" x14ac:dyDescent="0.3">
      <c r="A76" s="30">
        <f t="shared" si="11"/>
        <v>1</v>
      </c>
      <c r="B76" s="203"/>
      <c r="C76" s="31"/>
      <c r="D76" s="31"/>
      <c r="E76" s="26"/>
      <c r="F76" s="32"/>
      <c r="G76" s="124"/>
      <c r="H76" s="25"/>
      <c r="I76" s="204">
        <f t="shared" si="15"/>
        <v>0</v>
      </c>
      <c r="J76" s="159"/>
      <c r="K76" s="25"/>
      <c r="L76" s="204">
        <f t="shared" si="16"/>
        <v>0</v>
      </c>
      <c r="M76" s="159"/>
      <c r="N76" s="205">
        <f t="shared" si="12"/>
        <v>0</v>
      </c>
      <c r="O76" s="206"/>
      <c r="P76" s="204">
        <f t="shared" si="13"/>
        <v>0</v>
      </c>
      <c r="Q76" s="124"/>
      <c r="R76" s="26"/>
      <c r="S76" s="206"/>
      <c r="T76" s="26"/>
      <c r="U76" s="206"/>
      <c r="V76" s="207">
        <f t="shared" si="14"/>
        <v>0</v>
      </c>
      <c r="W76" s="206"/>
      <c r="X76" s="29"/>
      <c r="Y76" s="208"/>
      <c r="Z76" s="29"/>
      <c r="AA76" s="209"/>
      <c r="AB76" s="27"/>
      <c r="AC76" s="13"/>
    </row>
    <row r="77" spans="1:29" s="14" customFormat="1" ht="21" customHeight="1" x14ac:dyDescent="0.3">
      <c r="A77" s="30">
        <f t="shared" si="11"/>
        <v>1</v>
      </c>
      <c r="B77" s="203"/>
      <c r="C77" s="31"/>
      <c r="D77" s="31"/>
      <c r="E77" s="26"/>
      <c r="F77" s="32"/>
      <c r="G77" s="124"/>
      <c r="H77" s="25"/>
      <c r="I77" s="204">
        <f t="shared" si="15"/>
        <v>0</v>
      </c>
      <c r="J77" s="159"/>
      <c r="K77" s="25"/>
      <c r="L77" s="204">
        <f t="shared" si="16"/>
        <v>0</v>
      </c>
      <c r="M77" s="159"/>
      <c r="N77" s="205">
        <f t="shared" si="12"/>
        <v>0</v>
      </c>
      <c r="O77" s="206"/>
      <c r="P77" s="204">
        <f t="shared" si="13"/>
        <v>0</v>
      </c>
      <c r="Q77" s="124"/>
      <c r="R77" s="26"/>
      <c r="S77" s="206"/>
      <c r="T77" s="26"/>
      <c r="U77" s="206"/>
      <c r="V77" s="207">
        <f t="shared" si="14"/>
        <v>0</v>
      </c>
      <c r="W77" s="206"/>
      <c r="X77" s="29"/>
      <c r="Y77" s="208"/>
      <c r="Z77" s="29"/>
      <c r="AA77" s="209"/>
      <c r="AB77" s="27"/>
      <c r="AC77" s="13"/>
    </row>
    <row r="78" spans="1:29" s="14" customFormat="1" ht="21" customHeight="1" x14ac:dyDescent="0.3">
      <c r="A78" s="30">
        <f t="shared" si="11"/>
        <v>1</v>
      </c>
      <c r="B78" s="203"/>
      <c r="C78" s="31"/>
      <c r="D78" s="31"/>
      <c r="E78" s="26"/>
      <c r="F78" s="32"/>
      <c r="G78" s="124"/>
      <c r="H78" s="25"/>
      <c r="I78" s="204">
        <f t="shared" si="15"/>
        <v>0</v>
      </c>
      <c r="J78" s="159"/>
      <c r="K78" s="25"/>
      <c r="L78" s="204">
        <f t="shared" si="16"/>
        <v>0</v>
      </c>
      <c r="M78" s="159"/>
      <c r="N78" s="205">
        <f t="shared" si="12"/>
        <v>0</v>
      </c>
      <c r="O78" s="206"/>
      <c r="P78" s="204">
        <f t="shared" si="13"/>
        <v>0</v>
      </c>
      <c r="Q78" s="124"/>
      <c r="R78" s="26"/>
      <c r="S78" s="206"/>
      <c r="T78" s="26"/>
      <c r="U78" s="206"/>
      <c r="V78" s="207">
        <f t="shared" si="14"/>
        <v>0</v>
      </c>
      <c r="W78" s="206"/>
      <c r="X78" s="29"/>
      <c r="Y78" s="208"/>
      <c r="Z78" s="29"/>
      <c r="AA78" s="209"/>
      <c r="AB78" s="27"/>
      <c r="AC78" s="13"/>
    </row>
    <row r="79" spans="1:29" s="14" customFormat="1" ht="21" customHeight="1" x14ac:dyDescent="0.3">
      <c r="A79" s="30">
        <f t="shared" si="11"/>
        <v>1</v>
      </c>
      <c r="B79" s="203"/>
      <c r="C79" s="31"/>
      <c r="D79" s="31"/>
      <c r="E79" s="26"/>
      <c r="F79" s="32"/>
      <c r="G79" s="124"/>
      <c r="H79" s="25"/>
      <c r="I79" s="204">
        <f t="shared" si="15"/>
        <v>0</v>
      </c>
      <c r="J79" s="159"/>
      <c r="K79" s="25"/>
      <c r="L79" s="204">
        <f t="shared" si="16"/>
        <v>0</v>
      </c>
      <c r="M79" s="159"/>
      <c r="N79" s="205">
        <f t="shared" si="12"/>
        <v>0</v>
      </c>
      <c r="O79" s="206"/>
      <c r="P79" s="204">
        <f t="shared" si="13"/>
        <v>0</v>
      </c>
      <c r="Q79" s="124"/>
      <c r="R79" s="26"/>
      <c r="S79" s="206"/>
      <c r="T79" s="26"/>
      <c r="U79" s="206"/>
      <c r="V79" s="207">
        <f t="shared" si="14"/>
        <v>0</v>
      </c>
      <c r="W79" s="206"/>
      <c r="X79" s="29"/>
      <c r="Y79" s="208"/>
      <c r="Z79" s="29"/>
      <c r="AA79" s="209"/>
      <c r="AB79" s="27"/>
      <c r="AC79" s="13"/>
    </row>
    <row r="80" spans="1:29" s="14" customFormat="1" ht="21" customHeight="1" x14ac:dyDescent="0.3">
      <c r="A80" s="30">
        <f t="shared" si="11"/>
        <v>1</v>
      </c>
      <c r="B80" s="203"/>
      <c r="C80" s="31"/>
      <c r="D80" s="31"/>
      <c r="E80" s="26"/>
      <c r="F80" s="32"/>
      <c r="G80" s="124"/>
      <c r="H80" s="25"/>
      <c r="I80" s="204">
        <f t="shared" si="15"/>
        <v>0</v>
      </c>
      <c r="J80" s="159"/>
      <c r="K80" s="25"/>
      <c r="L80" s="204">
        <f t="shared" si="16"/>
        <v>0</v>
      </c>
      <c r="M80" s="159"/>
      <c r="N80" s="205">
        <f t="shared" si="12"/>
        <v>0</v>
      </c>
      <c r="O80" s="206"/>
      <c r="P80" s="204">
        <f t="shared" si="13"/>
        <v>0</v>
      </c>
      <c r="Q80" s="124"/>
      <c r="R80" s="26"/>
      <c r="S80" s="206"/>
      <c r="T80" s="26"/>
      <c r="U80" s="206"/>
      <c r="V80" s="207">
        <f t="shared" si="14"/>
        <v>0</v>
      </c>
      <c r="W80" s="206"/>
      <c r="X80" s="29"/>
      <c r="Y80" s="208"/>
      <c r="Z80" s="29"/>
      <c r="AA80" s="209"/>
      <c r="AB80" s="27"/>
      <c r="AC80" s="13"/>
    </row>
    <row r="81" spans="1:29" s="14" customFormat="1" ht="21" customHeight="1" x14ac:dyDescent="0.3">
      <c r="A81" s="30">
        <f t="shared" si="11"/>
        <v>1</v>
      </c>
      <c r="B81" s="203"/>
      <c r="C81" s="31"/>
      <c r="D81" s="31"/>
      <c r="E81" s="26"/>
      <c r="F81" s="32"/>
      <c r="G81" s="124"/>
      <c r="H81" s="25"/>
      <c r="I81" s="204">
        <f t="shared" si="15"/>
        <v>0</v>
      </c>
      <c r="J81" s="159"/>
      <c r="K81" s="25"/>
      <c r="L81" s="204">
        <f t="shared" si="16"/>
        <v>0</v>
      </c>
      <c r="M81" s="159"/>
      <c r="N81" s="205">
        <f t="shared" si="12"/>
        <v>0</v>
      </c>
      <c r="O81" s="206"/>
      <c r="P81" s="204">
        <f t="shared" si="13"/>
        <v>0</v>
      </c>
      <c r="Q81" s="124"/>
      <c r="R81" s="26"/>
      <c r="S81" s="206"/>
      <c r="T81" s="26"/>
      <c r="U81" s="206"/>
      <c r="V81" s="207">
        <f t="shared" si="14"/>
        <v>0</v>
      </c>
      <c r="W81" s="206"/>
      <c r="X81" s="29"/>
      <c r="Y81" s="208"/>
      <c r="Z81" s="29"/>
      <c r="AA81" s="209"/>
      <c r="AB81" s="27"/>
      <c r="AC81" s="13"/>
    </row>
    <row r="82" spans="1:29" s="14" customFormat="1" ht="21" customHeight="1" x14ac:dyDescent="0.3">
      <c r="A82" s="30">
        <f t="shared" si="11"/>
        <v>1</v>
      </c>
      <c r="B82" s="203"/>
      <c r="C82" s="31"/>
      <c r="D82" s="31"/>
      <c r="E82" s="26"/>
      <c r="F82" s="32"/>
      <c r="G82" s="124"/>
      <c r="H82" s="25"/>
      <c r="I82" s="204">
        <f t="shared" si="15"/>
        <v>0</v>
      </c>
      <c r="J82" s="159"/>
      <c r="K82" s="25"/>
      <c r="L82" s="204">
        <f t="shared" si="16"/>
        <v>0</v>
      </c>
      <c r="M82" s="159"/>
      <c r="N82" s="205">
        <f t="shared" si="12"/>
        <v>0</v>
      </c>
      <c r="O82" s="206"/>
      <c r="P82" s="204">
        <f t="shared" si="13"/>
        <v>0</v>
      </c>
      <c r="Q82" s="124"/>
      <c r="R82" s="26"/>
      <c r="S82" s="206"/>
      <c r="T82" s="26"/>
      <c r="U82" s="206"/>
      <c r="V82" s="207">
        <f t="shared" si="14"/>
        <v>0</v>
      </c>
      <c r="W82" s="206"/>
      <c r="X82" s="29"/>
      <c r="Y82" s="208"/>
      <c r="Z82" s="29"/>
      <c r="AA82" s="209"/>
      <c r="AB82" s="27"/>
      <c r="AC82" s="13"/>
    </row>
    <row r="83" spans="1:29" s="14" customFormat="1" ht="21" customHeight="1" x14ac:dyDescent="0.3">
      <c r="A83" s="30">
        <f t="shared" si="11"/>
        <v>1</v>
      </c>
      <c r="B83" s="203"/>
      <c r="C83" s="31"/>
      <c r="D83" s="31"/>
      <c r="E83" s="26"/>
      <c r="F83" s="32"/>
      <c r="G83" s="124"/>
      <c r="H83" s="25"/>
      <c r="I83" s="204">
        <f t="shared" si="15"/>
        <v>0</v>
      </c>
      <c r="J83" s="159"/>
      <c r="K83" s="25"/>
      <c r="L83" s="204">
        <f t="shared" si="16"/>
        <v>0</v>
      </c>
      <c r="M83" s="159"/>
      <c r="N83" s="205">
        <f t="shared" si="12"/>
        <v>0</v>
      </c>
      <c r="O83" s="206"/>
      <c r="P83" s="204">
        <f t="shared" si="13"/>
        <v>0</v>
      </c>
      <c r="Q83" s="124"/>
      <c r="R83" s="26"/>
      <c r="S83" s="206"/>
      <c r="T83" s="26"/>
      <c r="U83" s="206"/>
      <c r="V83" s="207">
        <f t="shared" si="14"/>
        <v>0</v>
      </c>
      <c r="W83" s="206"/>
      <c r="X83" s="29"/>
      <c r="Y83" s="208"/>
      <c r="Z83" s="29"/>
      <c r="AA83" s="209"/>
      <c r="AB83" s="27"/>
      <c r="AC83" s="13"/>
    </row>
    <row r="84" spans="1:29" s="14" customFormat="1" ht="21" customHeight="1" x14ac:dyDescent="0.3">
      <c r="A84" s="30">
        <f t="shared" si="11"/>
        <v>1</v>
      </c>
      <c r="B84" s="203"/>
      <c r="C84" s="31"/>
      <c r="D84" s="31"/>
      <c r="E84" s="26"/>
      <c r="F84" s="32"/>
      <c r="G84" s="124"/>
      <c r="H84" s="25"/>
      <c r="I84" s="204">
        <f t="shared" si="15"/>
        <v>0</v>
      </c>
      <c r="J84" s="159"/>
      <c r="K84" s="25"/>
      <c r="L84" s="204">
        <f t="shared" si="16"/>
        <v>0</v>
      </c>
      <c r="M84" s="159"/>
      <c r="N84" s="205">
        <f t="shared" si="12"/>
        <v>0</v>
      </c>
      <c r="O84" s="206"/>
      <c r="P84" s="204">
        <f t="shared" si="13"/>
        <v>0</v>
      </c>
      <c r="Q84" s="124"/>
      <c r="R84" s="26"/>
      <c r="S84" s="206"/>
      <c r="T84" s="26"/>
      <c r="U84" s="206"/>
      <c r="V84" s="207">
        <f t="shared" si="14"/>
        <v>0</v>
      </c>
      <c r="W84" s="206"/>
      <c r="X84" s="29"/>
      <c r="Y84" s="208"/>
      <c r="Z84" s="29"/>
      <c r="AA84" s="209"/>
      <c r="AB84" s="27"/>
      <c r="AC84" s="13"/>
    </row>
    <row r="85" spans="1:29" s="14" customFormat="1" ht="21" customHeight="1" x14ac:dyDescent="0.3">
      <c r="A85" s="30">
        <f t="shared" si="11"/>
        <v>1</v>
      </c>
      <c r="B85" s="203"/>
      <c r="C85" s="31"/>
      <c r="D85" s="31"/>
      <c r="E85" s="26"/>
      <c r="F85" s="32"/>
      <c r="G85" s="124"/>
      <c r="H85" s="25"/>
      <c r="I85" s="204">
        <f t="shared" si="15"/>
        <v>0</v>
      </c>
      <c r="J85" s="159"/>
      <c r="K85" s="25"/>
      <c r="L85" s="204">
        <f t="shared" si="16"/>
        <v>0</v>
      </c>
      <c r="M85" s="159"/>
      <c r="N85" s="205">
        <f t="shared" si="12"/>
        <v>0</v>
      </c>
      <c r="O85" s="206"/>
      <c r="P85" s="204">
        <f t="shared" si="13"/>
        <v>0</v>
      </c>
      <c r="Q85" s="124"/>
      <c r="R85" s="26"/>
      <c r="S85" s="206"/>
      <c r="T85" s="26"/>
      <c r="U85" s="206"/>
      <c r="V85" s="207">
        <f t="shared" si="14"/>
        <v>0</v>
      </c>
      <c r="W85" s="206"/>
      <c r="X85" s="25"/>
      <c r="Y85" s="208"/>
      <c r="Z85" s="25"/>
      <c r="AA85" s="209"/>
      <c r="AB85" s="28"/>
      <c r="AC85" s="15"/>
    </row>
    <row r="86" spans="1:29" s="14" customFormat="1" ht="21" customHeight="1" x14ac:dyDescent="0.3">
      <c r="A86" s="30">
        <f t="shared" si="11"/>
        <v>1</v>
      </c>
      <c r="B86" s="203"/>
      <c r="C86" s="31"/>
      <c r="D86" s="31"/>
      <c r="E86" s="26"/>
      <c r="F86" s="32"/>
      <c r="G86" s="124"/>
      <c r="H86" s="25"/>
      <c r="I86" s="204">
        <f t="shared" si="15"/>
        <v>0</v>
      </c>
      <c r="J86" s="159"/>
      <c r="K86" s="25"/>
      <c r="L86" s="204">
        <f t="shared" si="16"/>
        <v>0</v>
      </c>
      <c r="M86" s="159"/>
      <c r="N86" s="205">
        <f t="shared" si="12"/>
        <v>0</v>
      </c>
      <c r="O86" s="206"/>
      <c r="P86" s="204">
        <f t="shared" si="13"/>
        <v>0</v>
      </c>
      <c r="Q86" s="124"/>
      <c r="R86" s="26"/>
      <c r="S86" s="206"/>
      <c r="T86" s="26"/>
      <c r="U86" s="206"/>
      <c r="V86" s="207">
        <f t="shared" si="14"/>
        <v>0</v>
      </c>
      <c r="W86" s="206"/>
      <c r="X86" s="25"/>
      <c r="Y86" s="208"/>
      <c r="Z86" s="25"/>
      <c r="AA86" s="209"/>
      <c r="AB86" s="28"/>
      <c r="AC86" s="15"/>
    </row>
    <row r="87" spans="1:29" ht="9.6" customHeight="1" x14ac:dyDescent="0.3">
      <c r="A87" s="137"/>
      <c r="B87" s="137"/>
      <c r="C87" s="71"/>
      <c r="D87" s="71"/>
      <c r="E87" s="71"/>
      <c r="F87" s="71"/>
      <c r="G87" s="71"/>
      <c r="H87" s="71"/>
      <c r="I87" s="71"/>
      <c r="J87" s="71"/>
      <c r="K87" s="71"/>
      <c r="L87" s="71"/>
      <c r="M87" s="71"/>
      <c r="N87" s="71"/>
      <c r="O87" s="71"/>
      <c r="P87" s="92"/>
      <c r="Q87" s="71"/>
      <c r="R87" s="71"/>
      <c r="S87" s="71"/>
      <c r="T87" s="71"/>
      <c r="U87" s="71"/>
      <c r="V87" s="71"/>
      <c r="W87" s="71"/>
      <c r="X87" s="71"/>
      <c r="Y87" s="71"/>
      <c r="Z87" s="71"/>
      <c r="AA87" s="71"/>
      <c r="AB87" s="71"/>
    </row>
    <row r="88" spans="1:29" ht="15.75" customHeight="1" x14ac:dyDescent="0.3">
      <c r="A88" s="137"/>
      <c r="B88" s="137"/>
      <c r="C88" s="90" t="s">
        <v>40</v>
      </c>
      <c r="D88" s="142" t="s">
        <v>88</v>
      </c>
      <c r="E88" s="150"/>
      <c r="F88" s="150"/>
      <c r="G88" s="71"/>
      <c r="H88" s="71"/>
      <c r="I88" s="71"/>
      <c r="J88" s="71"/>
      <c r="K88" s="142" t="s">
        <v>89</v>
      </c>
      <c r="L88" s="150"/>
      <c r="M88" s="150"/>
      <c r="N88" s="150"/>
      <c r="O88" s="150"/>
      <c r="P88" s="150"/>
      <c r="Q88" s="143"/>
      <c r="R88" s="77"/>
      <c r="S88" s="77"/>
      <c r="T88" s="77"/>
      <c r="U88" s="77"/>
      <c r="V88" s="77"/>
      <c r="W88" s="77"/>
      <c r="X88" s="71"/>
      <c r="Y88" s="71"/>
      <c r="Z88" s="71"/>
      <c r="AA88" s="71"/>
      <c r="AB88" s="71"/>
    </row>
    <row r="89" spans="1:29" ht="15.75" customHeight="1" x14ac:dyDescent="0.3">
      <c r="A89" s="137"/>
      <c r="B89" s="137"/>
      <c r="C89" s="90"/>
      <c r="D89" s="90"/>
      <c r="E89" s="77"/>
      <c r="F89" s="77"/>
      <c r="G89" s="71"/>
      <c r="H89" s="71"/>
      <c r="I89" s="71"/>
      <c r="J89" s="71"/>
      <c r="K89" s="71"/>
      <c r="L89" s="77"/>
      <c r="M89" s="77"/>
      <c r="N89" s="77"/>
      <c r="O89" s="77"/>
      <c r="P89" s="147"/>
      <c r="Q89" s="77"/>
      <c r="R89" s="77"/>
      <c r="S89" s="77"/>
      <c r="T89" s="77"/>
      <c r="U89" s="77"/>
      <c r="V89" s="77"/>
      <c r="W89" s="77"/>
      <c r="X89" s="71"/>
      <c r="Y89" s="71"/>
      <c r="Z89" s="71"/>
      <c r="AA89" s="71"/>
      <c r="AB89" s="71"/>
    </row>
    <row r="90" spans="1:29" ht="15.75" customHeight="1" x14ac:dyDescent="0.2">
      <c r="A90" s="148" t="s">
        <v>79</v>
      </c>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row>
    <row r="91" spans="1:29" ht="15.75" customHeight="1" x14ac:dyDescent="0.2">
      <c r="A91" s="210" t="s">
        <v>81</v>
      </c>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35"/>
    </row>
    <row r="92" spans="1:29" s="16" customFormat="1" ht="15.75" customHeight="1" x14ac:dyDescent="0.3">
      <c r="A92" s="153" t="s">
        <v>41</v>
      </c>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33"/>
    </row>
  </sheetData>
  <sheetProtection algorithmName="SHA-512" hashValue="j45Ybc4BVY+u+XQjXKfvmRxWU8EGRZ+VJQzIybu7N78WXS8IlYjR4AT/8WAUu6gNvIMh/f4mDWCaNHnGwjz9Bg==" saltValue="gzjR0A23kYqzTwZeQv54Iw==" spinCount="100000" sheet="1" objects="1" scenarios="1"/>
  <dataConsolidate/>
  <mergeCells count="111">
    <mergeCell ref="L59:P59"/>
    <mergeCell ref="E59:F59"/>
    <mergeCell ref="E88:F88"/>
    <mergeCell ref="L88:P88"/>
    <mergeCell ref="V69:V70"/>
    <mergeCell ref="AB69:AB70"/>
    <mergeCell ref="W69:W70"/>
    <mergeCell ref="X69:X70"/>
    <mergeCell ref="Y69:Y70"/>
    <mergeCell ref="Z69:Z70"/>
    <mergeCell ref="AA69:AA70"/>
    <mergeCell ref="M69:M70"/>
    <mergeCell ref="N69:N70"/>
    <mergeCell ref="O69:O70"/>
    <mergeCell ref="P69:P70"/>
    <mergeCell ref="Q69:Q70"/>
    <mergeCell ref="R69:R70"/>
    <mergeCell ref="S69:S70"/>
    <mergeCell ref="T69:T70"/>
    <mergeCell ref="U69:U70"/>
    <mergeCell ref="H69:I69"/>
    <mergeCell ref="K69:L69"/>
    <mergeCell ref="A69:A70"/>
    <mergeCell ref="C69:C70"/>
    <mergeCell ref="D69:D70"/>
    <mergeCell ref="E69:E70"/>
    <mergeCell ref="F69:F70"/>
    <mergeCell ref="G69:G70"/>
    <mergeCell ref="J69:J70"/>
    <mergeCell ref="AB40:AB41"/>
    <mergeCell ref="A40:A41"/>
    <mergeCell ref="C40:C41"/>
    <mergeCell ref="D40:D41"/>
    <mergeCell ref="E40:E41"/>
    <mergeCell ref="F40:F41"/>
    <mergeCell ref="H40:I40"/>
    <mergeCell ref="K40:L40"/>
    <mergeCell ref="G40:G41"/>
    <mergeCell ref="J40:J41"/>
    <mergeCell ref="M40:M41"/>
    <mergeCell ref="N40:N41"/>
    <mergeCell ref="O40:O41"/>
    <mergeCell ref="P40:P41"/>
    <mergeCell ref="Q40:Q41"/>
    <mergeCell ref="R40:R41"/>
    <mergeCell ref="X65:Z67"/>
    <mergeCell ref="AC11:AC12"/>
    <mergeCell ref="X11:X12"/>
    <mergeCell ref="Z11:Z12"/>
    <mergeCell ref="AB11:AB12"/>
    <mergeCell ref="G11:G12"/>
    <mergeCell ref="J11:J12"/>
    <mergeCell ref="M11:M12"/>
    <mergeCell ref="O11:O12"/>
    <mergeCell ref="Q11:Q12"/>
    <mergeCell ref="S11:S12"/>
    <mergeCell ref="U11:U12"/>
    <mergeCell ref="W11:W12"/>
    <mergeCell ref="Y11:Y12"/>
    <mergeCell ref="AA11:AA12"/>
    <mergeCell ref="S40:S41"/>
    <mergeCell ref="T40:T41"/>
    <mergeCell ref="U40:U41"/>
    <mergeCell ref="V40:V41"/>
    <mergeCell ref="W40:W41"/>
    <mergeCell ref="X40:X41"/>
    <mergeCell ref="Y40:Y41"/>
    <mergeCell ref="Z40:Z41"/>
    <mergeCell ref="AA40:AA41"/>
    <mergeCell ref="A7:D7"/>
    <mergeCell ref="E7:G7"/>
    <mergeCell ref="X7:Z9"/>
    <mergeCell ref="X36:Z38"/>
    <mergeCell ref="A11:A12"/>
    <mergeCell ref="C11:C12"/>
    <mergeCell ref="D11:D12"/>
    <mergeCell ref="E11:E12"/>
    <mergeCell ref="F11:F12"/>
    <mergeCell ref="H11:I11"/>
    <mergeCell ref="K11:L11"/>
    <mergeCell ref="R11:R12"/>
    <mergeCell ref="T11:T12"/>
    <mergeCell ref="V11:V12"/>
    <mergeCell ref="N11:N12"/>
    <mergeCell ref="P11:P12"/>
    <mergeCell ref="E29:F29"/>
    <mergeCell ref="L29:P29"/>
    <mergeCell ref="A2:AC2"/>
    <mergeCell ref="A1:AB1"/>
    <mergeCell ref="A31:AB31"/>
    <mergeCell ref="A32:AB32"/>
    <mergeCell ref="A33:AB33"/>
    <mergeCell ref="A61:AB61"/>
    <mergeCell ref="A62:AB62"/>
    <mergeCell ref="A63:AB63"/>
    <mergeCell ref="A92:AB92"/>
    <mergeCell ref="A90:AB90"/>
    <mergeCell ref="A91:AB91"/>
    <mergeCell ref="A65:D65"/>
    <mergeCell ref="E65:G65"/>
    <mergeCell ref="H65:N65"/>
    <mergeCell ref="O65:V65"/>
    <mergeCell ref="A36:D36"/>
    <mergeCell ref="E36:G36"/>
    <mergeCell ref="H36:N36"/>
    <mergeCell ref="O36:V36"/>
    <mergeCell ref="F4:H4"/>
    <mergeCell ref="K4:L4"/>
    <mergeCell ref="N4:T4"/>
    <mergeCell ref="H7:N7"/>
    <mergeCell ref="O7:V7"/>
  </mergeCells>
  <printOptions horizontalCentered="1"/>
  <pageMargins left="0.59055118110236227" right="0.59055118110236227" top="0.62992125984251968" bottom="0.47244094488188981" header="0.23622047244094491" footer="0"/>
  <pageSetup paperSize="9" scale="80" orientation="landscape" horizontalDpi="4294967292" r:id="rId1"/>
  <headerFooter scaleWithDoc="0">
    <oddHeader>&amp;C&amp;G</oddHeader>
  </headerFooter>
  <rowBreaks count="2" manualBreakCount="2">
    <brk id="34" max="16383" man="1"/>
    <brk id="6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97"/>
  <sheetViews>
    <sheetView view="pageLayout" zoomScale="80" zoomScaleNormal="100" zoomScaleSheetLayoutView="85" zoomScalePageLayoutView="80" workbookViewId="0">
      <selection activeCell="K75" sqref="K75"/>
    </sheetView>
  </sheetViews>
  <sheetFormatPr defaultColWidth="9.109375" defaultRowHeight="12.6" x14ac:dyDescent="0.2"/>
  <cols>
    <col min="1" max="1" width="6" style="5" customWidth="1"/>
    <col min="2" max="2" width="1" style="5" customWidth="1"/>
    <col min="3" max="3" width="33.44140625" style="5" customWidth="1"/>
    <col min="4" max="5" width="6" style="5" customWidth="1"/>
    <col min="6" max="6" width="29.33203125" style="5" customWidth="1"/>
    <col min="7" max="7" width="1" style="5" customWidth="1"/>
    <col min="8" max="9" width="10" style="5" customWidth="1"/>
    <col min="10" max="10" width="1" style="5" customWidth="1"/>
    <col min="11" max="12" width="10" style="5" customWidth="1"/>
    <col min="13" max="13" width="1" style="5" customWidth="1"/>
    <col min="14" max="14" width="10.5546875" style="8" customWidth="1"/>
    <col min="15" max="15" width="1" style="5" customWidth="1"/>
    <col min="16" max="16" width="5.44140625" style="5" customWidth="1"/>
    <col min="17" max="17" width="1" style="5" customWidth="1"/>
    <col min="18" max="18" width="6.33203125" style="5" customWidth="1"/>
    <col min="19" max="19" width="1" style="5" customWidth="1"/>
    <col min="20" max="20" width="10.5546875" style="5" customWidth="1"/>
    <col min="21" max="21" width="1" style="5" customWidth="1"/>
    <col min="22" max="22" width="4.88671875" style="5" customWidth="1"/>
    <col min="23" max="23" width="1.33203125" style="5" customWidth="1"/>
    <col min="24" max="16384" width="9.109375" style="5"/>
  </cols>
  <sheetData>
    <row r="1" spans="1:29" s="4" customFormat="1" ht="20.399999999999999" customHeight="1" x14ac:dyDescent="0.2">
      <c r="A1" s="49"/>
      <c r="B1" s="49"/>
      <c r="C1" s="49"/>
      <c r="D1" s="49"/>
      <c r="E1" s="49"/>
      <c r="F1" s="49"/>
      <c r="G1" s="49"/>
      <c r="H1" s="49"/>
      <c r="I1" s="49"/>
      <c r="J1" s="49"/>
      <c r="K1" s="49"/>
      <c r="L1" s="49"/>
      <c r="M1" s="49"/>
      <c r="N1" s="49"/>
      <c r="O1" s="49"/>
      <c r="P1" s="49"/>
      <c r="Q1" s="49"/>
      <c r="R1" s="49"/>
      <c r="S1" s="49"/>
      <c r="T1" s="49"/>
      <c r="U1" s="49"/>
      <c r="V1" s="49"/>
      <c r="W1" s="49"/>
    </row>
    <row r="2" spans="1:29" ht="22.2" customHeight="1" x14ac:dyDescent="0.4">
      <c r="A2" s="50" t="s">
        <v>92</v>
      </c>
      <c r="B2" s="50"/>
      <c r="C2" s="50"/>
      <c r="D2" s="50"/>
      <c r="E2" s="50"/>
      <c r="F2" s="50"/>
      <c r="G2" s="50"/>
      <c r="H2" s="50"/>
      <c r="I2" s="50"/>
      <c r="J2" s="50"/>
      <c r="K2" s="50"/>
      <c r="L2" s="50"/>
      <c r="M2" s="50"/>
      <c r="N2" s="50"/>
      <c r="O2" s="50"/>
      <c r="P2" s="50"/>
      <c r="Q2" s="50"/>
      <c r="R2" s="50"/>
      <c r="S2" s="50"/>
      <c r="T2" s="50"/>
      <c r="U2" s="50"/>
      <c r="V2" s="50"/>
      <c r="W2" s="50"/>
      <c r="X2" s="40"/>
      <c r="Y2" s="40"/>
      <c r="Z2" s="40"/>
      <c r="AA2" s="40"/>
      <c r="AB2" s="40"/>
      <c r="AC2" s="40"/>
    </row>
    <row r="3" spans="1:29" s="6" customFormat="1" ht="6" customHeight="1" x14ac:dyDescent="0.25">
      <c r="A3" s="51"/>
      <c r="B3" s="52"/>
      <c r="C3" s="53"/>
      <c r="D3" s="54"/>
      <c r="E3" s="55"/>
      <c r="F3" s="56"/>
      <c r="G3" s="57"/>
      <c r="H3" s="57"/>
      <c r="I3" s="57"/>
      <c r="J3" s="57"/>
      <c r="K3" s="57"/>
      <c r="L3" s="57"/>
      <c r="M3" s="57"/>
      <c r="N3" s="58"/>
      <c r="O3" s="59"/>
      <c r="P3" s="59"/>
      <c r="Q3" s="59"/>
      <c r="R3" s="60"/>
      <c r="S3" s="61"/>
      <c r="T3" s="61"/>
      <c r="U3" s="61"/>
      <c r="V3" s="62"/>
      <c r="W3" s="62"/>
    </row>
    <row r="4" spans="1:29" ht="13.8" customHeight="1" x14ac:dyDescent="0.3">
      <c r="A4" s="63"/>
      <c r="B4" s="64"/>
      <c r="C4" s="65" t="s">
        <v>28</v>
      </c>
      <c r="D4" s="65"/>
      <c r="E4" s="152"/>
      <c r="F4" s="152"/>
      <c r="G4" s="66"/>
      <c r="H4" s="66"/>
      <c r="I4" s="67"/>
      <c r="J4" s="67"/>
      <c r="K4" s="68" t="s">
        <v>52</v>
      </c>
      <c r="L4" s="48"/>
      <c r="M4" s="48"/>
      <c r="N4" s="48"/>
      <c r="O4" s="70"/>
      <c r="P4" s="71"/>
      <c r="Q4" s="71"/>
      <c r="R4" s="70"/>
      <c r="S4" s="71"/>
      <c r="T4" s="71"/>
      <c r="U4" s="71"/>
      <c r="V4" s="71"/>
      <c r="W4" s="71"/>
    </row>
    <row r="5" spans="1:29" ht="6" customHeight="1" x14ac:dyDescent="0.3">
      <c r="A5" s="72"/>
      <c r="B5" s="72"/>
      <c r="C5" s="73"/>
      <c r="D5" s="73"/>
      <c r="E5" s="73"/>
      <c r="F5" s="73"/>
      <c r="G5" s="73"/>
      <c r="H5" s="73"/>
      <c r="I5" s="73"/>
      <c r="J5" s="73"/>
      <c r="K5" s="73"/>
      <c r="L5" s="73"/>
      <c r="M5" s="73"/>
      <c r="N5" s="74"/>
      <c r="O5" s="74"/>
      <c r="P5" s="74"/>
      <c r="Q5" s="74"/>
      <c r="R5" s="74"/>
      <c r="S5" s="75"/>
      <c r="T5" s="75"/>
      <c r="U5" s="75"/>
      <c r="V5" s="76"/>
      <c r="W5" s="77"/>
    </row>
    <row r="6" spans="1:29" ht="6" customHeight="1" x14ac:dyDescent="0.3">
      <c r="A6" s="78"/>
      <c r="B6" s="78"/>
      <c r="C6" s="70"/>
      <c r="D6" s="70"/>
      <c r="E6" s="70"/>
      <c r="F6" s="70"/>
      <c r="G6" s="70"/>
      <c r="H6" s="70"/>
      <c r="I6" s="70"/>
      <c r="J6" s="70"/>
      <c r="K6" s="70"/>
      <c r="L6" s="70"/>
      <c r="M6" s="70"/>
      <c r="N6" s="79"/>
      <c r="O6" s="70"/>
      <c r="P6" s="70"/>
      <c r="Q6" s="70"/>
      <c r="R6" s="70"/>
      <c r="S6" s="71"/>
      <c r="T6" s="71"/>
      <c r="U6" s="71"/>
      <c r="V6" s="71"/>
      <c r="W6" s="80"/>
    </row>
    <row r="7" spans="1:29" s="6" customFormat="1" ht="14.4" customHeight="1" x14ac:dyDescent="0.25">
      <c r="A7" s="81" t="s">
        <v>71</v>
      </c>
      <c r="B7" s="81"/>
      <c r="C7" s="81"/>
      <c r="D7" s="45"/>
      <c r="E7" s="45"/>
      <c r="F7" s="45"/>
      <c r="G7" s="53"/>
      <c r="H7" s="82" t="s">
        <v>72</v>
      </c>
      <c r="I7" s="82"/>
      <c r="J7" s="82"/>
      <c r="K7" s="82"/>
      <c r="L7" s="82"/>
      <c r="M7" s="46"/>
      <c r="N7" s="46"/>
      <c r="O7" s="46"/>
      <c r="P7" s="46"/>
      <c r="Q7" s="46"/>
      <c r="R7" s="46"/>
      <c r="S7" s="46"/>
      <c r="T7" s="46"/>
      <c r="U7" s="46"/>
      <c r="V7" s="62"/>
      <c r="W7" s="62"/>
    </row>
    <row r="8" spans="1:29" ht="9.6" customHeight="1" x14ac:dyDescent="0.25">
      <c r="A8" s="70"/>
      <c r="B8" s="70"/>
      <c r="C8" s="83"/>
      <c r="D8" s="83"/>
      <c r="E8" s="83"/>
      <c r="F8" s="70"/>
      <c r="G8" s="70"/>
      <c r="H8" s="83"/>
      <c r="I8" s="83"/>
      <c r="J8" s="70"/>
      <c r="K8" s="70"/>
      <c r="L8" s="70"/>
      <c r="M8" s="70"/>
      <c r="N8" s="79"/>
      <c r="O8" s="70"/>
      <c r="P8" s="70"/>
      <c r="Q8" s="70"/>
      <c r="R8" s="70"/>
      <c r="S8" s="71"/>
      <c r="T8" s="71"/>
      <c r="U8" s="71"/>
      <c r="V8" s="71"/>
      <c r="W8" s="71"/>
    </row>
    <row r="9" spans="1:29" ht="15" customHeight="1" x14ac:dyDescent="0.3">
      <c r="A9" s="84" t="s">
        <v>44</v>
      </c>
      <c r="B9" s="85"/>
      <c r="C9" s="86"/>
      <c r="D9" s="86"/>
      <c r="E9" s="86"/>
      <c r="F9" s="87" t="s">
        <v>30</v>
      </c>
      <c r="G9" s="86"/>
      <c r="H9" s="85"/>
      <c r="I9" s="85"/>
      <c r="J9" s="86"/>
      <c r="K9" s="86"/>
      <c r="L9" s="86"/>
      <c r="M9" s="86"/>
      <c r="N9" s="86"/>
      <c r="O9" s="86"/>
      <c r="P9" s="86"/>
      <c r="Q9" s="86"/>
      <c r="R9" s="86"/>
      <c r="S9" s="88"/>
      <c r="T9" s="88"/>
      <c r="U9" s="88"/>
      <c r="V9" s="71"/>
      <c r="W9" s="71"/>
    </row>
    <row r="10" spans="1:29" ht="6" customHeight="1" x14ac:dyDescent="0.2">
      <c r="A10" s="71"/>
      <c r="B10" s="71"/>
      <c r="C10" s="71"/>
      <c r="D10" s="71"/>
      <c r="E10" s="71"/>
      <c r="F10" s="71"/>
      <c r="G10" s="89"/>
      <c r="H10" s="90"/>
      <c r="I10" s="91"/>
      <c r="J10" s="89"/>
      <c r="K10" s="71"/>
      <c r="L10" s="89"/>
      <c r="M10" s="89"/>
      <c r="N10" s="92"/>
      <c r="O10" s="89"/>
      <c r="P10" s="89"/>
      <c r="Q10" s="89"/>
      <c r="R10" s="89"/>
      <c r="S10" s="89"/>
      <c r="T10" s="89"/>
      <c r="U10" s="89"/>
      <c r="V10" s="71"/>
      <c r="W10" s="71"/>
    </row>
    <row r="11" spans="1:29" ht="18" customHeight="1" x14ac:dyDescent="0.2">
      <c r="A11" s="93" t="s">
        <v>31</v>
      </c>
      <c r="B11" s="71"/>
      <c r="C11" s="93" t="s">
        <v>32</v>
      </c>
      <c r="D11" s="93" t="s">
        <v>33</v>
      </c>
      <c r="E11" s="93" t="s">
        <v>34</v>
      </c>
      <c r="F11" s="93" t="s">
        <v>35</v>
      </c>
      <c r="G11" s="89"/>
      <c r="H11" s="94" t="s">
        <v>36</v>
      </c>
      <c r="I11" s="95"/>
      <c r="J11" s="96"/>
      <c r="K11" s="94" t="s">
        <v>37</v>
      </c>
      <c r="L11" s="95"/>
      <c r="M11" s="96"/>
      <c r="N11" s="93" t="s">
        <v>49</v>
      </c>
      <c r="O11" s="89"/>
      <c r="P11" s="93" t="s">
        <v>82</v>
      </c>
      <c r="Q11" s="89"/>
      <c r="R11" s="93" t="s">
        <v>51</v>
      </c>
      <c r="S11" s="89"/>
      <c r="T11" s="93" t="s">
        <v>50</v>
      </c>
      <c r="U11" s="89"/>
      <c r="V11" s="93" t="s">
        <v>39</v>
      </c>
      <c r="W11" s="71"/>
    </row>
    <row r="12" spans="1:29" s="11" customFormat="1" ht="91.2" customHeight="1" x14ac:dyDescent="0.2">
      <c r="A12" s="97"/>
      <c r="B12" s="98"/>
      <c r="C12" s="97"/>
      <c r="D12" s="97"/>
      <c r="E12" s="97"/>
      <c r="F12" s="97"/>
      <c r="G12" s="98"/>
      <c r="H12" s="99" t="s">
        <v>68</v>
      </c>
      <c r="I12" s="100" t="s">
        <v>70</v>
      </c>
      <c r="J12" s="98"/>
      <c r="K12" s="99" t="s">
        <v>69</v>
      </c>
      <c r="L12" s="100" t="s">
        <v>76</v>
      </c>
      <c r="M12" s="98"/>
      <c r="N12" s="97"/>
      <c r="O12" s="98"/>
      <c r="P12" s="97"/>
      <c r="Q12" s="98"/>
      <c r="R12" s="97"/>
      <c r="S12" s="98"/>
      <c r="T12" s="97"/>
      <c r="U12" s="98"/>
      <c r="V12" s="97"/>
      <c r="W12" s="98"/>
    </row>
    <row r="13" spans="1:29" s="12" customFormat="1" ht="15.6" customHeight="1" x14ac:dyDescent="0.3">
      <c r="A13" s="101" t="s">
        <v>54</v>
      </c>
      <c r="B13" s="102"/>
      <c r="C13" s="103"/>
      <c r="D13" s="103"/>
      <c r="E13" s="103"/>
      <c r="F13" s="103"/>
      <c r="G13" s="104"/>
      <c r="H13" s="105"/>
      <c r="I13" s="106"/>
      <c r="J13" s="104"/>
      <c r="K13" s="107"/>
      <c r="L13" s="104"/>
      <c r="M13" s="104"/>
      <c r="N13" s="108"/>
      <c r="O13" s="104"/>
      <c r="P13" s="104"/>
      <c r="Q13" s="104"/>
      <c r="R13" s="104"/>
      <c r="S13" s="104"/>
      <c r="T13" s="104"/>
      <c r="U13" s="104"/>
      <c r="V13" s="109"/>
      <c r="W13" s="102"/>
    </row>
    <row r="14" spans="1:29" s="14" customFormat="1" ht="15.6" customHeight="1" x14ac:dyDescent="0.3">
      <c r="A14" s="110">
        <v>1</v>
      </c>
      <c r="B14" s="111"/>
      <c r="C14" s="110" t="s">
        <v>60</v>
      </c>
      <c r="D14" s="110" t="s">
        <v>56</v>
      </c>
      <c r="E14" s="110" t="s">
        <v>57</v>
      </c>
      <c r="F14" s="110" t="s">
        <v>61</v>
      </c>
      <c r="G14" s="112"/>
      <c r="H14" s="113">
        <v>190</v>
      </c>
      <c r="I14" s="114">
        <f>(H14*100)/270</f>
        <v>70.370370370370367</v>
      </c>
      <c r="J14" s="115"/>
      <c r="K14" s="113">
        <v>24.3</v>
      </c>
      <c r="L14" s="114">
        <f>(K14/4)*10</f>
        <v>60.75</v>
      </c>
      <c r="M14" s="115"/>
      <c r="N14" s="114">
        <f>(I14+L14)/2</f>
        <v>65.56018518518519</v>
      </c>
      <c r="O14" s="116"/>
      <c r="P14" s="117">
        <v>1</v>
      </c>
      <c r="Q14" s="116"/>
      <c r="R14" s="117">
        <v>0.5</v>
      </c>
      <c r="S14" s="116"/>
      <c r="T14" s="114">
        <f t="shared" ref="T14" si="0">N14-R14</f>
        <v>65.06018518518519</v>
      </c>
      <c r="U14" s="112"/>
      <c r="V14" s="118" t="s">
        <v>59</v>
      </c>
      <c r="W14" s="119"/>
    </row>
    <row r="15" spans="1:29" s="14" customFormat="1" ht="7.2" customHeight="1" x14ac:dyDescent="0.3">
      <c r="A15" s="120"/>
      <c r="B15" s="121"/>
      <c r="C15" s="122"/>
      <c r="D15" s="122"/>
      <c r="E15" s="123"/>
      <c r="F15" s="122"/>
      <c r="G15" s="124"/>
      <c r="H15" s="125"/>
      <c r="I15" s="126"/>
      <c r="J15" s="127"/>
      <c r="K15" s="128"/>
      <c r="L15" s="129"/>
      <c r="M15" s="127"/>
      <c r="N15" s="130"/>
      <c r="O15" s="124"/>
      <c r="P15" s="123"/>
      <c r="Q15" s="124"/>
      <c r="R15" s="123"/>
      <c r="S15" s="124"/>
      <c r="T15" s="130"/>
      <c r="U15" s="124"/>
      <c r="V15" s="131"/>
      <c r="W15" s="119"/>
    </row>
    <row r="16" spans="1:29" s="14" customFormat="1" ht="21" customHeight="1" x14ac:dyDescent="0.3">
      <c r="A16" s="132">
        <f>RANK(T16,$T$16:$T$28,0)</f>
        <v>1</v>
      </c>
      <c r="B16" s="133"/>
      <c r="C16" s="20"/>
      <c r="D16" s="20"/>
      <c r="E16" s="39"/>
      <c r="F16" s="21"/>
      <c r="G16" s="124"/>
      <c r="H16" s="22"/>
      <c r="I16" s="135">
        <f>(H16*100)/270</f>
        <v>0</v>
      </c>
      <c r="J16" s="127"/>
      <c r="K16" s="22"/>
      <c r="L16" s="135">
        <f t="shared" ref="L16:L28" si="1">(K16/4)*10</f>
        <v>0</v>
      </c>
      <c r="M16" s="127"/>
      <c r="N16" s="135">
        <f t="shared" ref="N16:N28" si="2">(I16+L16)/2</f>
        <v>0</v>
      </c>
      <c r="O16" s="124"/>
      <c r="P16" s="39"/>
      <c r="Q16" s="124"/>
      <c r="R16" s="39"/>
      <c r="S16" s="124"/>
      <c r="T16" s="135">
        <f t="shared" ref="T16:T28" si="3">N16-R16</f>
        <v>0</v>
      </c>
      <c r="U16" s="124"/>
      <c r="V16" s="38"/>
      <c r="W16" s="119"/>
    </row>
    <row r="17" spans="1:23" s="14" customFormat="1" ht="21" customHeight="1" x14ac:dyDescent="0.3">
      <c r="A17" s="132">
        <f>RANK(T17,$T$16:$T$28,0)</f>
        <v>1</v>
      </c>
      <c r="B17" s="133"/>
      <c r="C17" s="20"/>
      <c r="D17" s="20"/>
      <c r="E17" s="39"/>
      <c r="F17" s="21"/>
      <c r="G17" s="124"/>
      <c r="H17" s="22"/>
      <c r="I17" s="135">
        <f t="shared" ref="I17:I28" si="4">(H17*100)/270</f>
        <v>0</v>
      </c>
      <c r="J17" s="127"/>
      <c r="K17" s="22"/>
      <c r="L17" s="135">
        <f t="shared" si="1"/>
        <v>0</v>
      </c>
      <c r="M17" s="127"/>
      <c r="N17" s="135">
        <f t="shared" si="2"/>
        <v>0</v>
      </c>
      <c r="O17" s="124"/>
      <c r="P17" s="39"/>
      <c r="Q17" s="124"/>
      <c r="R17" s="39"/>
      <c r="S17" s="124"/>
      <c r="T17" s="135">
        <f t="shared" si="3"/>
        <v>0</v>
      </c>
      <c r="U17" s="124"/>
      <c r="V17" s="38"/>
      <c r="W17" s="119"/>
    </row>
    <row r="18" spans="1:23" s="14" customFormat="1" ht="21" customHeight="1" x14ac:dyDescent="0.3">
      <c r="A18" s="132">
        <f>RANK(T18,$T$16:$T$28,0)</f>
        <v>1</v>
      </c>
      <c r="B18" s="133"/>
      <c r="C18" s="20"/>
      <c r="D18" s="20"/>
      <c r="E18" s="39"/>
      <c r="F18" s="21"/>
      <c r="G18" s="124"/>
      <c r="H18" s="22"/>
      <c r="I18" s="135">
        <f t="shared" si="4"/>
        <v>0</v>
      </c>
      <c r="J18" s="127"/>
      <c r="K18" s="22"/>
      <c r="L18" s="135">
        <f t="shared" si="1"/>
        <v>0</v>
      </c>
      <c r="M18" s="127"/>
      <c r="N18" s="135">
        <f t="shared" si="2"/>
        <v>0</v>
      </c>
      <c r="O18" s="124"/>
      <c r="P18" s="39"/>
      <c r="Q18" s="124"/>
      <c r="R18" s="39"/>
      <c r="S18" s="124"/>
      <c r="T18" s="135">
        <f t="shared" si="3"/>
        <v>0</v>
      </c>
      <c r="U18" s="124"/>
      <c r="V18" s="38"/>
      <c r="W18" s="119"/>
    </row>
    <row r="19" spans="1:23" s="14" customFormat="1" ht="21" customHeight="1" x14ac:dyDescent="0.3">
      <c r="A19" s="132">
        <f>RANK(T19,$T$16:$T$28,0)</f>
        <v>1</v>
      </c>
      <c r="B19" s="133"/>
      <c r="C19" s="20"/>
      <c r="D19" s="20"/>
      <c r="E19" s="39"/>
      <c r="F19" s="21"/>
      <c r="G19" s="124"/>
      <c r="H19" s="22"/>
      <c r="I19" s="135">
        <f t="shared" si="4"/>
        <v>0</v>
      </c>
      <c r="J19" s="127"/>
      <c r="K19" s="22"/>
      <c r="L19" s="135">
        <f t="shared" si="1"/>
        <v>0</v>
      </c>
      <c r="M19" s="127"/>
      <c r="N19" s="135">
        <f t="shared" si="2"/>
        <v>0</v>
      </c>
      <c r="O19" s="124"/>
      <c r="P19" s="39"/>
      <c r="Q19" s="124"/>
      <c r="R19" s="39"/>
      <c r="S19" s="124"/>
      <c r="T19" s="135">
        <f t="shared" ref="T19" si="5">N19-R19</f>
        <v>0</v>
      </c>
      <c r="U19" s="124"/>
      <c r="V19" s="38"/>
      <c r="W19" s="119"/>
    </row>
    <row r="20" spans="1:23" s="14" customFormat="1" ht="21" customHeight="1" x14ac:dyDescent="0.3">
      <c r="A20" s="132">
        <f>RANK(T20,$T$16:$T$28,0)</f>
        <v>1</v>
      </c>
      <c r="B20" s="133"/>
      <c r="C20" s="20"/>
      <c r="D20" s="20"/>
      <c r="E20" s="39"/>
      <c r="F20" s="21"/>
      <c r="G20" s="124"/>
      <c r="H20" s="22"/>
      <c r="I20" s="135">
        <f t="shared" si="4"/>
        <v>0</v>
      </c>
      <c r="J20" s="127"/>
      <c r="K20" s="22"/>
      <c r="L20" s="135">
        <f t="shared" si="1"/>
        <v>0</v>
      </c>
      <c r="M20" s="127"/>
      <c r="N20" s="135">
        <f t="shared" si="2"/>
        <v>0</v>
      </c>
      <c r="O20" s="124"/>
      <c r="P20" s="39"/>
      <c r="Q20" s="124"/>
      <c r="R20" s="39"/>
      <c r="S20" s="124"/>
      <c r="T20" s="135">
        <f t="shared" si="3"/>
        <v>0</v>
      </c>
      <c r="U20" s="124"/>
      <c r="V20" s="38"/>
      <c r="W20" s="119"/>
    </row>
    <row r="21" spans="1:23" s="14" customFormat="1" ht="21" customHeight="1" x14ac:dyDescent="0.3">
      <c r="A21" s="132">
        <f>RANK(T21,$T$16:$T$28,0)</f>
        <v>1</v>
      </c>
      <c r="B21" s="133"/>
      <c r="C21" s="20"/>
      <c r="D21" s="20"/>
      <c r="E21" s="39"/>
      <c r="F21" s="21"/>
      <c r="G21" s="124"/>
      <c r="H21" s="22"/>
      <c r="I21" s="135">
        <f t="shared" si="4"/>
        <v>0</v>
      </c>
      <c r="J21" s="127"/>
      <c r="K21" s="22"/>
      <c r="L21" s="135">
        <f t="shared" si="1"/>
        <v>0</v>
      </c>
      <c r="M21" s="127"/>
      <c r="N21" s="135">
        <f t="shared" si="2"/>
        <v>0</v>
      </c>
      <c r="O21" s="124"/>
      <c r="P21" s="39"/>
      <c r="Q21" s="124"/>
      <c r="R21" s="39"/>
      <c r="S21" s="124"/>
      <c r="T21" s="135">
        <f t="shared" si="3"/>
        <v>0</v>
      </c>
      <c r="U21" s="124"/>
      <c r="V21" s="38"/>
      <c r="W21" s="119"/>
    </row>
    <row r="22" spans="1:23" s="14" customFormat="1" ht="21" customHeight="1" x14ac:dyDescent="0.3">
      <c r="A22" s="132">
        <f>RANK(T22,$T$16:$T$28,0)</f>
        <v>1</v>
      </c>
      <c r="B22" s="133"/>
      <c r="C22" s="20"/>
      <c r="D22" s="20"/>
      <c r="E22" s="39"/>
      <c r="F22" s="21"/>
      <c r="G22" s="124"/>
      <c r="H22" s="22"/>
      <c r="I22" s="135">
        <f t="shared" si="4"/>
        <v>0</v>
      </c>
      <c r="J22" s="127"/>
      <c r="K22" s="22"/>
      <c r="L22" s="135">
        <f t="shared" si="1"/>
        <v>0</v>
      </c>
      <c r="M22" s="127"/>
      <c r="N22" s="135">
        <f t="shared" si="2"/>
        <v>0</v>
      </c>
      <c r="O22" s="124"/>
      <c r="P22" s="39"/>
      <c r="Q22" s="124"/>
      <c r="R22" s="39"/>
      <c r="S22" s="124"/>
      <c r="T22" s="135">
        <f t="shared" si="3"/>
        <v>0</v>
      </c>
      <c r="U22" s="124"/>
      <c r="V22" s="38"/>
      <c r="W22" s="119"/>
    </row>
    <row r="23" spans="1:23" s="14" customFormat="1" ht="21" customHeight="1" x14ac:dyDescent="0.3">
      <c r="A23" s="132">
        <f>RANK(T23,$T$16:$T$28,0)</f>
        <v>1</v>
      </c>
      <c r="B23" s="133"/>
      <c r="C23" s="20"/>
      <c r="D23" s="20"/>
      <c r="E23" s="39"/>
      <c r="F23" s="21"/>
      <c r="G23" s="124"/>
      <c r="H23" s="22"/>
      <c r="I23" s="135">
        <f t="shared" si="4"/>
        <v>0</v>
      </c>
      <c r="J23" s="127"/>
      <c r="K23" s="22"/>
      <c r="L23" s="135">
        <f t="shared" si="1"/>
        <v>0</v>
      </c>
      <c r="M23" s="127"/>
      <c r="N23" s="135">
        <f t="shared" si="2"/>
        <v>0</v>
      </c>
      <c r="O23" s="124"/>
      <c r="P23" s="39"/>
      <c r="Q23" s="124"/>
      <c r="R23" s="39"/>
      <c r="S23" s="124"/>
      <c r="T23" s="135">
        <f t="shared" si="3"/>
        <v>0</v>
      </c>
      <c r="U23" s="124"/>
      <c r="V23" s="38"/>
      <c r="W23" s="119"/>
    </row>
    <row r="24" spans="1:23" s="14" customFormat="1" ht="21" customHeight="1" x14ac:dyDescent="0.3">
      <c r="A24" s="132">
        <f>RANK(T24,$T$16:$T$28,0)</f>
        <v>1</v>
      </c>
      <c r="B24" s="133"/>
      <c r="C24" s="20"/>
      <c r="D24" s="20"/>
      <c r="E24" s="39"/>
      <c r="F24" s="21"/>
      <c r="G24" s="124"/>
      <c r="H24" s="22"/>
      <c r="I24" s="135">
        <f t="shared" si="4"/>
        <v>0</v>
      </c>
      <c r="J24" s="127"/>
      <c r="K24" s="22"/>
      <c r="L24" s="135">
        <f t="shared" si="1"/>
        <v>0</v>
      </c>
      <c r="M24" s="127"/>
      <c r="N24" s="135">
        <f t="shared" si="2"/>
        <v>0</v>
      </c>
      <c r="O24" s="124"/>
      <c r="P24" s="39"/>
      <c r="Q24" s="124"/>
      <c r="R24" s="39"/>
      <c r="S24" s="124"/>
      <c r="T24" s="135">
        <f t="shared" si="3"/>
        <v>0</v>
      </c>
      <c r="U24" s="124"/>
      <c r="V24" s="38"/>
      <c r="W24" s="119"/>
    </row>
    <row r="25" spans="1:23" s="14" customFormat="1" ht="21" customHeight="1" x14ac:dyDescent="0.3">
      <c r="A25" s="132">
        <f>RANK(T25,$T$16:$T$28,0)</f>
        <v>1</v>
      </c>
      <c r="B25" s="133"/>
      <c r="C25" s="20"/>
      <c r="D25" s="20"/>
      <c r="E25" s="39"/>
      <c r="F25" s="21"/>
      <c r="G25" s="124"/>
      <c r="H25" s="22"/>
      <c r="I25" s="135">
        <f t="shared" si="4"/>
        <v>0</v>
      </c>
      <c r="J25" s="127"/>
      <c r="K25" s="22"/>
      <c r="L25" s="135">
        <f t="shared" si="1"/>
        <v>0</v>
      </c>
      <c r="M25" s="127"/>
      <c r="N25" s="135">
        <f t="shared" si="2"/>
        <v>0</v>
      </c>
      <c r="O25" s="124"/>
      <c r="P25" s="39"/>
      <c r="Q25" s="124"/>
      <c r="R25" s="39"/>
      <c r="S25" s="124"/>
      <c r="T25" s="135">
        <f t="shared" si="3"/>
        <v>0</v>
      </c>
      <c r="U25" s="124"/>
      <c r="V25" s="38"/>
      <c r="W25" s="119"/>
    </row>
    <row r="26" spans="1:23" s="14" customFormat="1" ht="21" customHeight="1" x14ac:dyDescent="0.3">
      <c r="A26" s="132">
        <f>RANK(T26,$T$16:$T$28,0)</f>
        <v>1</v>
      </c>
      <c r="B26" s="133"/>
      <c r="C26" s="20"/>
      <c r="D26" s="20"/>
      <c r="E26" s="39"/>
      <c r="F26" s="21"/>
      <c r="G26" s="124"/>
      <c r="H26" s="22"/>
      <c r="I26" s="135">
        <f t="shared" si="4"/>
        <v>0</v>
      </c>
      <c r="J26" s="127"/>
      <c r="K26" s="22"/>
      <c r="L26" s="135">
        <f t="shared" si="1"/>
        <v>0</v>
      </c>
      <c r="M26" s="127"/>
      <c r="N26" s="135">
        <f t="shared" si="2"/>
        <v>0</v>
      </c>
      <c r="O26" s="124"/>
      <c r="P26" s="39"/>
      <c r="Q26" s="124"/>
      <c r="R26" s="39"/>
      <c r="S26" s="124"/>
      <c r="T26" s="135">
        <f t="shared" si="3"/>
        <v>0</v>
      </c>
      <c r="U26" s="124"/>
      <c r="V26" s="38"/>
      <c r="W26" s="119"/>
    </row>
    <row r="27" spans="1:23" s="14" customFormat="1" ht="21" customHeight="1" x14ac:dyDescent="0.3">
      <c r="A27" s="132">
        <f>RANK(T27,$T$16:$T$28,0)</f>
        <v>1</v>
      </c>
      <c r="B27" s="133"/>
      <c r="C27" s="20"/>
      <c r="D27" s="20"/>
      <c r="E27" s="39"/>
      <c r="F27" s="21"/>
      <c r="G27" s="124"/>
      <c r="H27" s="22"/>
      <c r="I27" s="135">
        <f t="shared" si="4"/>
        <v>0</v>
      </c>
      <c r="J27" s="127"/>
      <c r="K27" s="22"/>
      <c r="L27" s="135">
        <f t="shared" si="1"/>
        <v>0</v>
      </c>
      <c r="M27" s="127"/>
      <c r="N27" s="135">
        <f t="shared" si="2"/>
        <v>0</v>
      </c>
      <c r="O27" s="124"/>
      <c r="P27" s="39"/>
      <c r="Q27" s="124"/>
      <c r="R27" s="39"/>
      <c r="S27" s="124"/>
      <c r="T27" s="135">
        <f t="shared" si="3"/>
        <v>0</v>
      </c>
      <c r="U27" s="124"/>
      <c r="V27" s="38"/>
      <c r="W27" s="119"/>
    </row>
    <row r="28" spans="1:23" s="14" customFormat="1" ht="21" customHeight="1" x14ac:dyDescent="0.3">
      <c r="A28" s="132">
        <f>RANK(T28,$T$16:$T$28,0)</f>
        <v>1</v>
      </c>
      <c r="B28" s="133"/>
      <c r="C28" s="20"/>
      <c r="D28" s="20"/>
      <c r="E28" s="39"/>
      <c r="F28" s="21"/>
      <c r="G28" s="124"/>
      <c r="H28" s="22"/>
      <c r="I28" s="135">
        <f t="shared" si="4"/>
        <v>0</v>
      </c>
      <c r="J28" s="127"/>
      <c r="K28" s="22"/>
      <c r="L28" s="135">
        <f t="shared" si="1"/>
        <v>0</v>
      </c>
      <c r="M28" s="127"/>
      <c r="N28" s="135">
        <f t="shared" si="2"/>
        <v>0</v>
      </c>
      <c r="O28" s="124"/>
      <c r="P28" s="39"/>
      <c r="Q28" s="124"/>
      <c r="R28" s="39"/>
      <c r="S28" s="124"/>
      <c r="T28" s="135">
        <f t="shared" si="3"/>
        <v>0</v>
      </c>
      <c r="U28" s="124"/>
      <c r="V28" s="23"/>
      <c r="W28" s="136"/>
    </row>
    <row r="29" spans="1:23" ht="9.6" customHeight="1" x14ac:dyDescent="0.3">
      <c r="A29" s="137"/>
      <c r="B29" s="137"/>
      <c r="C29" s="71"/>
      <c r="D29" s="71"/>
      <c r="E29" s="71"/>
      <c r="F29" s="71"/>
      <c r="G29" s="71"/>
      <c r="H29" s="138"/>
      <c r="I29" s="62"/>
      <c r="J29" s="71"/>
      <c r="K29" s="139"/>
      <c r="L29" s="140"/>
      <c r="M29" s="71"/>
      <c r="N29" s="141"/>
      <c r="O29" s="71"/>
      <c r="P29" s="71"/>
      <c r="Q29" s="71"/>
      <c r="R29" s="71"/>
      <c r="S29" s="71"/>
      <c r="T29" s="71"/>
      <c r="U29" s="71"/>
      <c r="V29" s="71"/>
      <c r="W29" s="71"/>
    </row>
    <row r="30" spans="1:23" ht="15.75" customHeight="1" x14ac:dyDescent="0.3">
      <c r="A30" s="137"/>
      <c r="B30" s="137"/>
      <c r="C30" s="90" t="s">
        <v>40</v>
      </c>
      <c r="D30" s="142" t="s">
        <v>88</v>
      </c>
      <c r="E30" s="150"/>
      <c r="F30" s="150"/>
      <c r="G30" s="71"/>
      <c r="H30" s="71"/>
      <c r="I30" s="142" t="s">
        <v>89</v>
      </c>
      <c r="J30" s="71"/>
      <c r="K30" s="151"/>
      <c r="L30" s="151"/>
      <c r="M30" s="151"/>
      <c r="N30" s="151"/>
      <c r="O30" s="143"/>
      <c r="P30" s="77"/>
      <c r="Q30" s="77"/>
      <c r="R30" s="77"/>
      <c r="S30" s="77"/>
      <c r="T30" s="77"/>
      <c r="U30" s="77"/>
      <c r="V30" s="71"/>
      <c r="W30" s="71"/>
    </row>
    <row r="31" spans="1:23" ht="12" customHeight="1" x14ac:dyDescent="0.3">
      <c r="A31" s="137"/>
      <c r="B31" s="137"/>
      <c r="C31" s="90"/>
      <c r="D31" s="90"/>
      <c r="E31" s="77"/>
      <c r="F31" s="77"/>
      <c r="G31" s="71"/>
      <c r="H31" s="71"/>
      <c r="I31" s="62"/>
      <c r="J31" s="71"/>
      <c r="K31" s="145"/>
      <c r="L31" s="146"/>
      <c r="M31" s="77"/>
      <c r="N31" s="147"/>
      <c r="O31" s="77"/>
      <c r="P31" s="77"/>
      <c r="Q31" s="77"/>
      <c r="R31" s="77"/>
      <c r="S31" s="77"/>
      <c r="T31" s="77"/>
      <c r="U31" s="77"/>
      <c r="V31" s="71"/>
      <c r="W31" s="71"/>
    </row>
    <row r="32" spans="1:23" ht="15.75" customHeight="1" x14ac:dyDescent="0.2">
      <c r="A32" s="148" t="s">
        <v>79</v>
      </c>
      <c r="B32" s="148"/>
      <c r="C32" s="148"/>
      <c r="D32" s="148"/>
      <c r="E32" s="148"/>
      <c r="F32" s="148"/>
      <c r="G32" s="148"/>
      <c r="H32" s="148"/>
      <c r="I32" s="148"/>
      <c r="J32" s="148"/>
      <c r="K32" s="148"/>
      <c r="L32" s="148"/>
      <c r="M32" s="148"/>
      <c r="N32" s="148"/>
      <c r="O32" s="148"/>
      <c r="P32" s="148"/>
      <c r="Q32" s="148"/>
      <c r="R32" s="148"/>
      <c r="S32" s="148"/>
      <c r="T32" s="148"/>
      <c r="U32" s="148"/>
      <c r="V32" s="148"/>
      <c r="W32" s="148"/>
    </row>
    <row r="33" spans="1:23" ht="15.75" customHeight="1" x14ac:dyDescent="0.2">
      <c r="A33" s="148" t="s">
        <v>81</v>
      </c>
      <c r="B33" s="148"/>
      <c r="C33" s="148"/>
      <c r="D33" s="148"/>
      <c r="E33" s="148"/>
      <c r="F33" s="148"/>
      <c r="G33" s="148"/>
      <c r="H33" s="148"/>
      <c r="I33" s="148"/>
      <c r="J33" s="148"/>
      <c r="K33" s="148"/>
      <c r="L33" s="148"/>
      <c r="M33" s="148"/>
      <c r="N33" s="148"/>
      <c r="O33" s="148"/>
      <c r="P33" s="148"/>
      <c r="Q33" s="148"/>
      <c r="R33" s="148"/>
      <c r="S33" s="148"/>
      <c r="T33" s="148"/>
      <c r="U33" s="148"/>
      <c r="V33" s="148"/>
      <c r="W33" s="148"/>
    </row>
    <row r="34" spans="1:23" ht="15.75" customHeight="1" x14ac:dyDescent="0.2">
      <c r="A34" s="153" t="s">
        <v>41</v>
      </c>
      <c r="B34" s="153"/>
      <c r="C34" s="153"/>
      <c r="D34" s="153"/>
      <c r="E34" s="153"/>
      <c r="F34" s="153"/>
      <c r="G34" s="153"/>
      <c r="H34" s="153"/>
      <c r="I34" s="153"/>
      <c r="J34" s="153"/>
      <c r="K34" s="153"/>
      <c r="L34" s="153"/>
      <c r="M34" s="153"/>
      <c r="N34" s="153"/>
      <c r="O34" s="153"/>
      <c r="P34" s="153"/>
      <c r="Q34" s="153"/>
      <c r="R34" s="153"/>
      <c r="S34" s="153"/>
      <c r="T34" s="153"/>
      <c r="U34" s="153"/>
      <c r="V34" s="153"/>
      <c r="W34" s="153"/>
    </row>
    <row r="35" spans="1:23" ht="8.4" customHeight="1" x14ac:dyDescent="0.3">
      <c r="A35" s="78"/>
      <c r="B35" s="78"/>
      <c r="C35" s="70"/>
      <c r="D35" s="70"/>
      <c r="E35" s="70"/>
      <c r="F35" s="70"/>
      <c r="G35" s="70"/>
      <c r="H35" s="70"/>
      <c r="I35" s="70"/>
      <c r="J35" s="70"/>
      <c r="K35" s="70"/>
      <c r="L35" s="70"/>
      <c r="M35" s="70"/>
      <c r="N35" s="79"/>
      <c r="O35" s="70"/>
      <c r="P35" s="70"/>
      <c r="Q35" s="70"/>
      <c r="R35" s="70"/>
      <c r="S35" s="71"/>
      <c r="T35" s="71"/>
      <c r="U35" s="71"/>
      <c r="V35" s="71"/>
      <c r="W35" s="77"/>
    </row>
    <row r="36" spans="1:23" s="6" customFormat="1" ht="14.4" customHeight="1" x14ac:dyDescent="0.25">
      <c r="A36" s="81" t="s">
        <v>71</v>
      </c>
      <c r="B36" s="81"/>
      <c r="C36" s="81"/>
      <c r="D36" s="45"/>
      <c r="E36" s="45"/>
      <c r="F36" s="45"/>
      <c r="G36" s="53"/>
      <c r="H36" s="82" t="s">
        <v>72</v>
      </c>
      <c r="I36" s="82"/>
      <c r="J36" s="82"/>
      <c r="K36" s="82"/>
      <c r="L36" s="82"/>
      <c r="M36" s="46"/>
      <c r="N36" s="46"/>
      <c r="O36" s="46"/>
      <c r="P36" s="46"/>
      <c r="Q36" s="46"/>
      <c r="R36" s="46"/>
      <c r="S36" s="46"/>
      <c r="T36" s="46"/>
      <c r="U36" s="46"/>
      <c r="V36" s="62"/>
      <c r="W36" s="62"/>
    </row>
    <row r="37" spans="1:23" ht="12" customHeight="1" x14ac:dyDescent="0.25">
      <c r="A37" s="70"/>
      <c r="B37" s="70"/>
      <c r="C37" s="83"/>
      <c r="D37" s="83"/>
      <c r="E37" s="83"/>
      <c r="F37" s="70"/>
      <c r="G37" s="70"/>
      <c r="H37" s="70"/>
      <c r="I37" s="70"/>
      <c r="J37" s="70"/>
      <c r="K37" s="70"/>
      <c r="L37" s="70"/>
      <c r="M37" s="70"/>
      <c r="N37" s="79"/>
      <c r="O37" s="70"/>
      <c r="P37" s="70"/>
      <c r="Q37" s="70"/>
      <c r="R37" s="70"/>
      <c r="S37" s="71"/>
      <c r="T37" s="71"/>
      <c r="U37" s="71"/>
      <c r="V37" s="71"/>
      <c r="W37" s="71"/>
    </row>
    <row r="38" spans="1:23" ht="15" customHeight="1" x14ac:dyDescent="0.3">
      <c r="A38" s="84" t="s">
        <v>45</v>
      </c>
      <c r="B38" s="85"/>
      <c r="C38" s="86"/>
      <c r="D38" s="86"/>
      <c r="E38" s="86"/>
      <c r="F38" s="87" t="s">
        <v>30</v>
      </c>
      <c r="G38" s="86"/>
      <c r="H38" s="86"/>
      <c r="I38" s="86"/>
      <c r="J38" s="86"/>
      <c r="K38" s="86"/>
      <c r="L38" s="86"/>
      <c r="M38" s="86"/>
      <c r="N38" s="86"/>
      <c r="O38" s="86"/>
      <c r="P38" s="86"/>
      <c r="Q38" s="86"/>
      <c r="R38" s="86"/>
      <c r="S38" s="88"/>
      <c r="T38" s="88"/>
      <c r="U38" s="88"/>
      <c r="V38" s="71"/>
      <c r="W38" s="71"/>
    </row>
    <row r="39" spans="1:23" ht="6" customHeight="1" x14ac:dyDescent="0.2">
      <c r="A39" s="71"/>
      <c r="B39" s="71"/>
      <c r="C39" s="71"/>
      <c r="D39" s="71"/>
      <c r="E39" s="71"/>
      <c r="F39" s="71"/>
      <c r="G39" s="89"/>
      <c r="H39" s="71"/>
      <c r="I39" s="89"/>
      <c r="J39" s="89"/>
      <c r="K39" s="71"/>
      <c r="L39" s="89"/>
      <c r="M39" s="89"/>
      <c r="N39" s="92"/>
      <c r="O39" s="89"/>
      <c r="P39" s="89"/>
      <c r="Q39" s="89"/>
      <c r="R39" s="89"/>
      <c r="S39" s="89"/>
      <c r="T39" s="89"/>
      <c r="U39" s="89"/>
      <c r="V39" s="71"/>
      <c r="W39" s="71"/>
    </row>
    <row r="40" spans="1:23" ht="15" customHeight="1" x14ac:dyDescent="0.2">
      <c r="A40" s="93" t="s">
        <v>31</v>
      </c>
      <c r="B40" s="71"/>
      <c r="C40" s="93" t="s">
        <v>32</v>
      </c>
      <c r="D40" s="93" t="s">
        <v>33</v>
      </c>
      <c r="E40" s="93" t="s">
        <v>34</v>
      </c>
      <c r="F40" s="93" t="s">
        <v>35</v>
      </c>
      <c r="G40" s="89"/>
      <c r="H40" s="94" t="s">
        <v>36</v>
      </c>
      <c r="I40" s="95"/>
      <c r="J40" s="96"/>
      <c r="K40" s="94" t="s">
        <v>37</v>
      </c>
      <c r="L40" s="95"/>
      <c r="M40" s="96"/>
      <c r="N40" s="93" t="s">
        <v>49</v>
      </c>
      <c r="O40" s="89"/>
      <c r="P40" s="93" t="s">
        <v>82</v>
      </c>
      <c r="Q40" s="89"/>
      <c r="R40" s="93" t="s">
        <v>51</v>
      </c>
      <c r="S40" s="89"/>
      <c r="T40" s="93" t="s">
        <v>50</v>
      </c>
      <c r="U40" s="89"/>
      <c r="V40" s="93" t="s">
        <v>39</v>
      </c>
      <c r="W40" s="71"/>
    </row>
    <row r="41" spans="1:23" s="11" customFormat="1" ht="91.2" customHeight="1" x14ac:dyDescent="0.2">
      <c r="A41" s="97"/>
      <c r="B41" s="98"/>
      <c r="C41" s="97"/>
      <c r="D41" s="97"/>
      <c r="E41" s="97"/>
      <c r="F41" s="97"/>
      <c r="G41" s="98"/>
      <c r="H41" s="99" t="s">
        <v>68</v>
      </c>
      <c r="I41" s="100" t="s">
        <v>70</v>
      </c>
      <c r="J41" s="98"/>
      <c r="K41" s="99" t="s">
        <v>69</v>
      </c>
      <c r="L41" s="100" t="s">
        <v>76</v>
      </c>
      <c r="M41" s="98"/>
      <c r="N41" s="97"/>
      <c r="O41" s="98"/>
      <c r="P41" s="97"/>
      <c r="Q41" s="98"/>
      <c r="R41" s="97"/>
      <c r="S41" s="98"/>
      <c r="T41" s="97"/>
      <c r="U41" s="98"/>
      <c r="V41" s="97"/>
      <c r="W41" s="98"/>
    </row>
    <row r="42" spans="1:23" s="12" customFormat="1" ht="15.6" customHeight="1" x14ac:dyDescent="0.3">
      <c r="A42" s="101" t="s">
        <v>54</v>
      </c>
      <c r="B42" s="102"/>
      <c r="C42" s="103"/>
      <c r="D42" s="103"/>
      <c r="E42" s="103"/>
      <c r="F42" s="103"/>
      <c r="G42" s="104"/>
      <c r="H42" s="155"/>
      <c r="I42" s="104"/>
      <c r="J42" s="104"/>
      <c r="K42" s="107"/>
      <c r="L42" s="104"/>
      <c r="M42" s="104"/>
      <c r="N42" s="108"/>
      <c r="O42" s="104"/>
      <c r="P42" s="104"/>
      <c r="Q42" s="104"/>
      <c r="R42" s="104"/>
      <c r="S42" s="104"/>
      <c r="T42" s="104"/>
      <c r="U42" s="104"/>
      <c r="V42" s="109"/>
      <c r="W42" s="102"/>
    </row>
    <row r="43" spans="1:23" s="14" customFormat="1" ht="15.6" customHeight="1" x14ac:dyDescent="0.3">
      <c r="A43" s="110">
        <v>1</v>
      </c>
      <c r="B43" s="111"/>
      <c r="C43" s="110" t="s">
        <v>62</v>
      </c>
      <c r="D43" s="110" t="s">
        <v>56</v>
      </c>
      <c r="E43" s="110" t="s">
        <v>57</v>
      </c>
      <c r="F43" s="110" t="s">
        <v>63</v>
      </c>
      <c r="G43" s="112"/>
      <c r="H43" s="156">
        <v>169</v>
      </c>
      <c r="I43" s="114">
        <f>(H43*100)/250</f>
        <v>67.599999999999994</v>
      </c>
      <c r="J43" s="115"/>
      <c r="K43" s="113">
        <v>24.6</v>
      </c>
      <c r="L43" s="114">
        <f>(K43/4)*10</f>
        <v>61.5</v>
      </c>
      <c r="M43" s="115"/>
      <c r="N43" s="114">
        <f>(I43+L43)/2</f>
        <v>64.55</v>
      </c>
      <c r="O43" s="116"/>
      <c r="P43" s="117">
        <v>2</v>
      </c>
      <c r="Q43" s="116"/>
      <c r="R43" s="117">
        <v>1.5</v>
      </c>
      <c r="S43" s="116"/>
      <c r="T43" s="114">
        <f t="shared" ref="T43" si="6">N43-R43</f>
        <v>63.05</v>
      </c>
      <c r="U43" s="112"/>
      <c r="V43" s="118" t="s">
        <v>59</v>
      </c>
      <c r="W43" s="119"/>
    </row>
    <row r="44" spans="1:23" s="14" customFormat="1" ht="7.2" customHeight="1" x14ac:dyDescent="0.3">
      <c r="A44" s="120"/>
      <c r="B44" s="121"/>
      <c r="C44" s="122"/>
      <c r="D44" s="122"/>
      <c r="E44" s="123"/>
      <c r="F44" s="122"/>
      <c r="G44" s="124"/>
      <c r="H44" s="157"/>
      <c r="I44" s="158"/>
      <c r="J44" s="159"/>
      <c r="K44" s="157"/>
      <c r="L44" s="157"/>
      <c r="M44" s="159"/>
      <c r="N44" s="158"/>
      <c r="O44" s="124"/>
      <c r="P44" s="123"/>
      <c r="Q44" s="124"/>
      <c r="R44" s="123"/>
      <c r="S44" s="124"/>
      <c r="T44" s="130"/>
      <c r="U44" s="124"/>
      <c r="V44" s="131"/>
      <c r="W44" s="119"/>
    </row>
    <row r="45" spans="1:23" s="14" customFormat="1" ht="21" customHeight="1" x14ac:dyDescent="0.3">
      <c r="A45" s="132">
        <f t="shared" ref="A45:A56" si="7">RANK(T45,$T$45:$T$56,0)</f>
        <v>1</v>
      </c>
      <c r="B45" s="133"/>
      <c r="C45" s="20"/>
      <c r="D45" s="20"/>
      <c r="E45" s="39"/>
      <c r="F45" s="21"/>
      <c r="G45" s="124"/>
      <c r="H45" s="24"/>
      <c r="I45" s="135">
        <f>(H45*100)/250</f>
        <v>0</v>
      </c>
      <c r="J45" s="159"/>
      <c r="K45" s="24"/>
      <c r="L45" s="135">
        <f t="shared" ref="L45:L56" si="8">(K45/4)*10</f>
        <v>0</v>
      </c>
      <c r="M45" s="159"/>
      <c r="N45" s="135">
        <f t="shared" ref="N45:N56" si="9">(I45+L45)/2</f>
        <v>0</v>
      </c>
      <c r="O45" s="124"/>
      <c r="P45" s="39"/>
      <c r="Q45" s="124"/>
      <c r="R45" s="39"/>
      <c r="S45" s="124"/>
      <c r="T45" s="135">
        <f t="shared" ref="T45:T56" si="10">N45-R45</f>
        <v>0</v>
      </c>
      <c r="U45" s="124"/>
      <c r="V45" s="38"/>
      <c r="W45" s="119"/>
    </row>
    <row r="46" spans="1:23" s="14" customFormat="1" ht="21" customHeight="1" x14ac:dyDescent="0.3">
      <c r="A46" s="132">
        <f t="shared" si="7"/>
        <v>1</v>
      </c>
      <c r="B46" s="133"/>
      <c r="C46" s="20"/>
      <c r="D46" s="20"/>
      <c r="E46" s="39"/>
      <c r="F46" s="21"/>
      <c r="G46" s="124"/>
      <c r="H46" s="24"/>
      <c r="I46" s="135">
        <f t="shared" ref="I46:I56" si="11">(H46*100)/250</f>
        <v>0</v>
      </c>
      <c r="J46" s="159"/>
      <c r="K46" s="24"/>
      <c r="L46" s="135">
        <f t="shared" si="8"/>
        <v>0</v>
      </c>
      <c r="M46" s="159"/>
      <c r="N46" s="135">
        <f t="shared" si="9"/>
        <v>0</v>
      </c>
      <c r="O46" s="124"/>
      <c r="P46" s="39"/>
      <c r="Q46" s="124"/>
      <c r="R46" s="39"/>
      <c r="S46" s="124"/>
      <c r="T46" s="135">
        <f t="shared" si="10"/>
        <v>0</v>
      </c>
      <c r="U46" s="124"/>
      <c r="V46" s="38"/>
      <c r="W46" s="119"/>
    </row>
    <row r="47" spans="1:23" s="14" customFormat="1" ht="21" customHeight="1" x14ac:dyDescent="0.3">
      <c r="A47" s="132">
        <f t="shared" si="7"/>
        <v>1</v>
      </c>
      <c r="B47" s="133"/>
      <c r="C47" s="20"/>
      <c r="D47" s="20"/>
      <c r="E47" s="39"/>
      <c r="F47" s="21"/>
      <c r="G47" s="124"/>
      <c r="H47" s="24"/>
      <c r="I47" s="135">
        <f t="shared" si="11"/>
        <v>0</v>
      </c>
      <c r="J47" s="159"/>
      <c r="K47" s="24"/>
      <c r="L47" s="135">
        <f t="shared" si="8"/>
        <v>0</v>
      </c>
      <c r="M47" s="159"/>
      <c r="N47" s="135">
        <f t="shared" si="9"/>
        <v>0</v>
      </c>
      <c r="O47" s="124"/>
      <c r="P47" s="39"/>
      <c r="Q47" s="124"/>
      <c r="R47" s="39"/>
      <c r="S47" s="124"/>
      <c r="T47" s="135">
        <f t="shared" si="10"/>
        <v>0</v>
      </c>
      <c r="U47" s="124"/>
      <c r="V47" s="38"/>
      <c r="W47" s="119"/>
    </row>
    <row r="48" spans="1:23" s="14" customFormat="1" ht="21" customHeight="1" x14ac:dyDescent="0.3">
      <c r="A48" s="132">
        <f t="shared" si="7"/>
        <v>1</v>
      </c>
      <c r="B48" s="133"/>
      <c r="C48" s="20"/>
      <c r="D48" s="20"/>
      <c r="E48" s="39"/>
      <c r="F48" s="21"/>
      <c r="G48" s="124"/>
      <c r="H48" s="24"/>
      <c r="I48" s="135">
        <f t="shared" si="11"/>
        <v>0</v>
      </c>
      <c r="J48" s="159"/>
      <c r="K48" s="24"/>
      <c r="L48" s="135">
        <f t="shared" si="8"/>
        <v>0</v>
      </c>
      <c r="M48" s="159"/>
      <c r="N48" s="135">
        <f t="shared" si="9"/>
        <v>0</v>
      </c>
      <c r="O48" s="124"/>
      <c r="P48" s="39"/>
      <c r="Q48" s="124"/>
      <c r="R48" s="39"/>
      <c r="S48" s="124"/>
      <c r="T48" s="135">
        <f t="shared" si="10"/>
        <v>0</v>
      </c>
      <c r="U48" s="124"/>
      <c r="V48" s="38"/>
      <c r="W48" s="119"/>
    </row>
    <row r="49" spans="1:28" s="14" customFormat="1" ht="21" customHeight="1" x14ac:dyDescent="0.3">
      <c r="A49" s="132">
        <f t="shared" si="7"/>
        <v>1</v>
      </c>
      <c r="B49" s="133"/>
      <c r="C49" s="20"/>
      <c r="D49" s="20"/>
      <c r="E49" s="39"/>
      <c r="F49" s="21"/>
      <c r="G49" s="124"/>
      <c r="H49" s="24"/>
      <c r="I49" s="135">
        <f t="shared" si="11"/>
        <v>0</v>
      </c>
      <c r="J49" s="159"/>
      <c r="K49" s="24"/>
      <c r="L49" s="135">
        <f t="shared" si="8"/>
        <v>0</v>
      </c>
      <c r="M49" s="159"/>
      <c r="N49" s="135">
        <f t="shared" si="9"/>
        <v>0</v>
      </c>
      <c r="O49" s="124"/>
      <c r="P49" s="39"/>
      <c r="Q49" s="124"/>
      <c r="R49" s="39"/>
      <c r="S49" s="124"/>
      <c r="T49" s="135">
        <f t="shared" si="10"/>
        <v>0</v>
      </c>
      <c r="U49" s="124"/>
      <c r="V49" s="38"/>
      <c r="W49" s="119"/>
    </row>
    <row r="50" spans="1:28" s="14" customFormat="1" ht="21" customHeight="1" x14ac:dyDescent="0.3">
      <c r="A50" s="132">
        <f t="shared" si="7"/>
        <v>1</v>
      </c>
      <c r="B50" s="133"/>
      <c r="C50" s="20"/>
      <c r="D50" s="20"/>
      <c r="E50" s="39"/>
      <c r="F50" s="21"/>
      <c r="G50" s="124"/>
      <c r="H50" s="24"/>
      <c r="I50" s="135">
        <f t="shared" si="11"/>
        <v>0</v>
      </c>
      <c r="J50" s="159"/>
      <c r="K50" s="24"/>
      <c r="L50" s="135">
        <f t="shared" si="8"/>
        <v>0</v>
      </c>
      <c r="M50" s="159"/>
      <c r="N50" s="135">
        <f t="shared" si="9"/>
        <v>0</v>
      </c>
      <c r="O50" s="124"/>
      <c r="P50" s="39"/>
      <c r="Q50" s="124"/>
      <c r="R50" s="39"/>
      <c r="S50" s="124"/>
      <c r="T50" s="135">
        <f t="shared" si="10"/>
        <v>0</v>
      </c>
      <c r="U50" s="124"/>
      <c r="V50" s="38"/>
      <c r="W50" s="119"/>
    </row>
    <row r="51" spans="1:28" s="14" customFormat="1" ht="21" customHeight="1" x14ac:dyDescent="0.3">
      <c r="A51" s="132">
        <f t="shared" si="7"/>
        <v>1</v>
      </c>
      <c r="B51" s="133"/>
      <c r="C51" s="20"/>
      <c r="D51" s="20"/>
      <c r="E51" s="39"/>
      <c r="F51" s="21"/>
      <c r="G51" s="124"/>
      <c r="H51" s="24"/>
      <c r="I51" s="135">
        <f t="shared" si="11"/>
        <v>0</v>
      </c>
      <c r="J51" s="159"/>
      <c r="K51" s="24"/>
      <c r="L51" s="135">
        <f t="shared" si="8"/>
        <v>0</v>
      </c>
      <c r="M51" s="159"/>
      <c r="N51" s="135">
        <f t="shared" si="9"/>
        <v>0</v>
      </c>
      <c r="O51" s="124"/>
      <c r="P51" s="39"/>
      <c r="Q51" s="124"/>
      <c r="R51" s="39"/>
      <c r="S51" s="124"/>
      <c r="T51" s="135">
        <f t="shared" si="10"/>
        <v>0</v>
      </c>
      <c r="U51" s="124"/>
      <c r="V51" s="38"/>
      <c r="W51" s="119"/>
    </row>
    <row r="52" spans="1:28" s="14" customFormat="1" ht="21" customHeight="1" x14ac:dyDescent="0.3">
      <c r="A52" s="132">
        <f t="shared" si="7"/>
        <v>1</v>
      </c>
      <c r="B52" s="133"/>
      <c r="C52" s="20"/>
      <c r="D52" s="20"/>
      <c r="E52" s="39"/>
      <c r="F52" s="21"/>
      <c r="G52" s="124"/>
      <c r="H52" s="24"/>
      <c r="I52" s="135">
        <f t="shared" si="11"/>
        <v>0</v>
      </c>
      <c r="J52" s="159"/>
      <c r="K52" s="24"/>
      <c r="L52" s="135">
        <f t="shared" si="8"/>
        <v>0</v>
      </c>
      <c r="M52" s="159"/>
      <c r="N52" s="135">
        <f t="shared" si="9"/>
        <v>0</v>
      </c>
      <c r="O52" s="124"/>
      <c r="P52" s="39"/>
      <c r="Q52" s="124"/>
      <c r="R52" s="39"/>
      <c r="S52" s="124"/>
      <c r="T52" s="135">
        <f t="shared" si="10"/>
        <v>0</v>
      </c>
      <c r="U52" s="124"/>
      <c r="V52" s="38"/>
      <c r="W52" s="119"/>
    </row>
    <row r="53" spans="1:28" s="14" customFormat="1" ht="21" customHeight="1" x14ac:dyDescent="0.3">
      <c r="A53" s="132">
        <f t="shared" si="7"/>
        <v>1</v>
      </c>
      <c r="B53" s="133"/>
      <c r="C53" s="20"/>
      <c r="D53" s="20"/>
      <c r="E53" s="39"/>
      <c r="F53" s="21"/>
      <c r="G53" s="124"/>
      <c r="H53" s="24"/>
      <c r="I53" s="135">
        <f t="shared" si="11"/>
        <v>0</v>
      </c>
      <c r="J53" s="159"/>
      <c r="K53" s="24"/>
      <c r="L53" s="135">
        <f t="shared" si="8"/>
        <v>0</v>
      </c>
      <c r="M53" s="159"/>
      <c r="N53" s="135">
        <f t="shared" si="9"/>
        <v>0</v>
      </c>
      <c r="O53" s="124"/>
      <c r="P53" s="39"/>
      <c r="Q53" s="124"/>
      <c r="R53" s="39"/>
      <c r="S53" s="124"/>
      <c r="T53" s="135">
        <f t="shared" si="10"/>
        <v>0</v>
      </c>
      <c r="U53" s="124"/>
      <c r="V53" s="38"/>
      <c r="W53" s="119"/>
    </row>
    <row r="54" spans="1:28" s="14" customFormat="1" ht="21" customHeight="1" x14ac:dyDescent="0.3">
      <c r="A54" s="132">
        <f t="shared" si="7"/>
        <v>1</v>
      </c>
      <c r="B54" s="133"/>
      <c r="C54" s="20"/>
      <c r="D54" s="20"/>
      <c r="E54" s="39"/>
      <c r="F54" s="21"/>
      <c r="G54" s="124"/>
      <c r="H54" s="24"/>
      <c r="I54" s="135">
        <f t="shared" si="11"/>
        <v>0</v>
      </c>
      <c r="J54" s="159"/>
      <c r="K54" s="24"/>
      <c r="L54" s="135">
        <f t="shared" si="8"/>
        <v>0</v>
      </c>
      <c r="M54" s="159"/>
      <c r="N54" s="135">
        <f t="shared" si="9"/>
        <v>0</v>
      </c>
      <c r="O54" s="124"/>
      <c r="P54" s="39"/>
      <c r="Q54" s="124"/>
      <c r="R54" s="39"/>
      <c r="S54" s="124"/>
      <c r="T54" s="135">
        <f t="shared" si="10"/>
        <v>0</v>
      </c>
      <c r="U54" s="124"/>
      <c r="V54" s="38"/>
      <c r="W54" s="119"/>
    </row>
    <row r="55" spans="1:28" s="14" customFormat="1" ht="21" customHeight="1" x14ac:dyDescent="0.3">
      <c r="A55" s="132">
        <f t="shared" si="7"/>
        <v>1</v>
      </c>
      <c r="B55" s="133"/>
      <c r="C55" s="20"/>
      <c r="D55" s="20"/>
      <c r="E55" s="39"/>
      <c r="F55" s="21"/>
      <c r="G55" s="124"/>
      <c r="H55" s="24"/>
      <c r="I55" s="135">
        <f t="shared" si="11"/>
        <v>0</v>
      </c>
      <c r="J55" s="159"/>
      <c r="K55" s="24"/>
      <c r="L55" s="135">
        <f t="shared" si="8"/>
        <v>0</v>
      </c>
      <c r="M55" s="159"/>
      <c r="N55" s="135">
        <f t="shared" si="9"/>
        <v>0</v>
      </c>
      <c r="O55" s="124"/>
      <c r="P55" s="39"/>
      <c r="Q55" s="124"/>
      <c r="R55" s="39"/>
      <c r="S55" s="124"/>
      <c r="T55" s="135">
        <f t="shared" si="10"/>
        <v>0</v>
      </c>
      <c r="U55" s="124"/>
      <c r="V55" s="23"/>
      <c r="W55" s="136"/>
    </row>
    <row r="56" spans="1:28" s="14" customFormat="1" ht="21" customHeight="1" x14ac:dyDescent="0.3">
      <c r="A56" s="132">
        <f t="shared" si="7"/>
        <v>1</v>
      </c>
      <c r="B56" s="133"/>
      <c r="C56" s="20"/>
      <c r="D56" s="20"/>
      <c r="E56" s="39"/>
      <c r="F56" s="21"/>
      <c r="G56" s="124"/>
      <c r="H56" s="24"/>
      <c r="I56" s="135">
        <f t="shared" si="11"/>
        <v>0</v>
      </c>
      <c r="J56" s="159"/>
      <c r="K56" s="24"/>
      <c r="L56" s="135">
        <f t="shared" si="8"/>
        <v>0</v>
      </c>
      <c r="M56" s="159"/>
      <c r="N56" s="135">
        <f t="shared" si="9"/>
        <v>0</v>
      </c>
      <c r="O56" s="124"/>
      <c r="P56" s="39"/>
      <c r="Q56" s="124"/>
      <c r="R56" s="39"/>
      <c r="S56" s="124"/>
      <c r="T56" s="135">
        <f t="shared" si="10"/>
        <v>0</v>
      </c>
      <c r="U56" s="124"/>
      <c r="V56" s="23"/>
      <c r="W56" s="136"/>
    </row>
    <row r="57" spans="1:28" ht="9.6" customHeight="1" x14ac:dyDescent="0.3">
      <c r="A57" s="137"/>
      <c r="B57" s="137"/>
      <c r="C57" s="71"/>
      <c r="D57" s="71"/>
      <c r="E57" s="71"/>
      <c r="F57" s="71"/>
      <c r="G57" s="71"/>
      <c r="H57" s="71"/>
      <c r="I57" s="160"/>
      <c r="J57" s="71"/>
      <c r="K57" s="71"/>
      <c r="L57" s="71"/>
      <c r="M57" s="71"/>
      <c r="N57" s="92"/>
      <c r="O57" s="71"/>
      <c r="P57" s="71"/>
      <c r="Q57" s="71"/>
      <c r="R57" s="71"/>
      <c r="S57" s="71"/>
      <c r="T57" s="71"/>
      <c r="U57" s="71"/>
      <c r="V57" s="71"/>
      <c r="W57" s="71"/>
    </row>
    <row r="58" spans="1:28" ht="15.75" customHeight="1" x14ac:dyDescent="0.3">
      <c r="A58" s="137"/>
      <c r="B58" s="137"/>
      <c r="C58" s="90" t="s">
        <v>40</v>
      </c>
      <c r="D58" s="142" t="s">
        <v>88</v>
      </c>
      <c r="E58" s="150"/>
      <c r="F58" s="150"/>
      <c r="G58" s="71"/>
      <c r="H58" s="71"/>
      <c r="I58" s="142" t="s">
        <v>89</v>
      </c>
      <c r="J58" s="71"/>
      <c r="K58" s="150"/>
      <c r="L58" s="150"/>
      <c r="M58" s="150"/>
      <c r="N58" s="150"/>
      <c r="O58" s="143"/>
      <c r="P58" s="77"/>
      <c r="Q58" s="77"/>
      <c r="R58" s="77"/>
      <c r="S58" s="77"/>
      <c r="T58" s="77"/>
      <c r="U58" s="77"/>
      <c r="V58" s="71"/>
      <c r="W58" s="71"/>
    </row>
    <row r="59" spans="1:28" ht="12" customHeight="1" x14ac:dyDescent="0.3">
      <c r="A59" s="137"/>
      <c r="B59" s="137"/>
      <c r="C59" s="90"/>
      <c r="D59" s="90"/>
      <c r="E59" s="77"/>
      <c r="F59" s="77"/>
      <c r="G59" s="71"/>
      <c r="H59" s="71"/>
      <c r="I59" s="62"/>
      <c r="J59" s="71"/>
      <c r="K59" s="145"/>
      <c r="L59" s="146"/>
      <c r="M59" s="77"/>
      <c r="N59" s="147"/>
      <c r="O59" s="77"/>
      <c r="P59" s="77"/>
      <c r="Q59" s="77"/>
      <c r="R59" s="77"/>
      <c r="S59" s="77"/>
      <c r="T59" s="77"/>
      <c r="U59" s="77"/>
      <c r="V59" s="71"/>
      <c r="W59" s="71"/>
    </row>
    <row r="60" spans="1:28" ht="15.75" customHeight="1" x14ac:dyDescent="0.2">
      <c r="A60" s="148" t="s">
        <v>79</v>
      </c>
      <c r="B60" s="148"/>
      <c r="C60" s="148"/>
      <c r="D60" s="148"/>
      <c r="E60" s="148"/>
      <c r="F60" s="148"/>
      <c r="G60" s="148"/>
      <c r="H60" s="148"/>
      <c r="I60" s="148"/>
      <c r="J60" s="148"/>
      <c r="K60" s="148"/>
      <c r="L60" s="148"/>
      <c r="M60" s="148"/>
      <c r="N60" s="148"/>
      <c r="O60" s="148"/>
      <c r="P60" s="148"/>
      <c r="Q60" s="148"/>
      <c r="R60" s="148"/>
      <c r="S60" s="148"/>
      <c r="T60" s="148"/>
      <c r="U60" s="148"/>
      <c r="V60" s="148"/>
      <c r="W60" s="148"/>
      <c r="X60" s="37"/>
      <c r="Y60" s="37"/>
      <c r="Z60" s="37"/>
      <c r="AA60" s="37"/>
      <c r="AB60" s="37"/>
    </row>
    <row r="61" spans="1:28" ht="15.75" customHeight="1" x14ac:dyDescent="0.2">
      <c r="A61" s="148" t="s">
        <v>81</v>
      </c>
      <c r="B61" s="148"/>
      <c r="C61" s="148"/>
      <c r="D61" s="148"/>
      <c r="E61" s="148"/>
      <c r="F61" s="148"/>
      <c r="G61" s="148"/>
      <c r="H61" s="148"/>
      <c r="I61" s="148"/>
      <c r="J61" s="148"/>
      <c r="K61" s="148"/>
      <c r="L61" s="148"/>
      <c r="M61" s="148"/>
      <c r="N61" s="148"/>
      <c r="O61" s="148"/>
      <c r="P61" s="148"/>
      <c r="Q61" s="148"/>
      <c r="R61" s="148"/>
      <c r="S61" s="148"/>
      <c r="T61" s="148"/>
      <c r="U61" s="148"/>
      <c r="V61" s="148"/>
      <c r="W61" s="161"/>
      <c r="X61" s="154"/>
      <c r="Y61" s="154"/>
      <c r="Z61" s="154"/>
      <c r="AA61" s="154"/>
      <c r="AB61" s="154"/>
    </row>
    <row r="62" spans="1:28" ht="15.75" customHeight="1" x14ac:dyDescent="0.2">
      <c r="A62" s="153" t="s">
        <v>41</v>
      </c>
      <c r="B62" s="153"/>
      <c r="C62" s="153"/>
      <c r="D62" s="153"/>
      <c r="E62" s="153"/>
      <c r="F62" s="153"/>
      <c r="G62" s="153"/>
      <c r="H62" s="153"/>
      <c r="I62" s="153"/>
      <c r="J62" s="153"/>
      <c r="K62" s="153"/>
      <c r="L62" s="153"/>
      <c r="M62" s="153"/>
      <c r="N62" s="153"/>
      <c r="O62" s="153"/>
      <c r="P62" s="153"/>
      <c r="Q62" s="153"/>
      <c r="R62" s="153"/>
      <c r="S62" s="153"/>
      <c r="T62" s="153"/>
      <c r="U62" s="153"/>
      <c r="V62" s="153"/>
      <c r="W62" s="153"/>
    </row>
    <row r="63" spans="1:28" ht="31.65" customHeight="1" x14ac:dyDescent="0.3">
      <c r="A63" s="84" t="s">
        <v>46</v>
      </c>
      <c r="B63" s="84"/>
      <c r="C63" s="84"/>
      <c r="D63" s="84"/>
      <c r="E63" s="84"/>
      <c r="F63" s="84"/>
      <c r="G63" s="84"/>
      <c r="H63" s="84"/>
      <c r="I63" s="84"/>
      <c r="J63" s="84"/>
      <c r="K63" s="84"/>
      <c r="L63" s="84"/>
      <c r="M63" s="84"/>
      <c r="N63" s="84"/>
      <c r="O63" s="84"/>
      <c r="P63" s="84"/>
      <c r="Q63" s="84"/>
      <c r="R63" s="84"/>
      <c r="S63" s="84"/>
      <c r="T63" s="84"/>
      <c r="U63" s="84"/>
      <c r="V63" s="71"/>
    </row>
    <row r="64" spans="1:28" ht="6" customHeight="1" x14ac:dyDescent="0.2">
      <c r="A64" s="71"/>
      <c r="B64" s="71"/>
      <c r="C64" s="162"/>
      <c r="D64" s="162"/>
      <c r="E64" s="162"/>
      <c r="F64" s="162"/>
      <c r="G64" s="96"/>
      <c r="H64" s="96"/>
      <c r="I64" s="96"/>
      <c r="J64" s="96"/>
      <c r="K64" s="96"/>
      <c r="L64" s="96"/>
      <c r="M64" s="96"/>
      <c r="N64" s="163"/>
      <c r="O64" s="164"/>
      <c r="P64" s="164"/>
      <c r="Q64" s="164"/>
      <c r="R64" s="164"/>
      <c r="S64" s="164"/>
      <c r="T64" s="164"/>
      <c r="U64" s="164"/>
      <c r="V64" s="71"/>
    </row>
    <row r="65" spans="1:22" s="11" customFormat="1" ht="73.650000000000006" customHeight="1" x14ac:dyDescent="0.2">
      <c r="A65" s="165" t="s">
        <v>32</v>
      </c>
      <c r="B65" s="166"/>
      <c r="C65" s="166"/>
      <c r="D65" s="167"/>
      <c r="E65" s="168" t="s">
        <v>33</v>
      </c>
      <c r="F65" s="169" t="s">
        <v>35</v>
      </c>
      <c r="G65" s="169"/>
      <c r="H65" s="169"/>
      <c r="I65" s="169"/>
      <c r="J65" s="98"/>
      <c r="K65" s="170" t="s">
        <v>36</v>
      </c>
      <c r="L65" s="170" t="s">
        <v>37</v>
      </c>
      <c r="M65" s="98"/>
      <c r="N65" s="170" t="s">
        <v>49</v>
      </c>
      <c r="O65" s="171"/>
      <c r="P65" s="170" t="s">
        <v>64</v>
      </c>
      <c r="Q65" s="98"/>
      <c r="R65" s="169" t="s">
        <v>47</v>
      </c>
      <c r="S65" s="169"/>
      <c r="T65" s="169"/>
      <c r="U65" s="171"/>
      <c r="V65" s="170" t="s">
        <v>48</v>
      </c>
    </row>
    <row r="66" spans="1:22" s="7" customFormat="1" ht="4.6500000000000004" customHeight="1" x14ac:dyDescent="0.2">
      <c r="A66" s="69"/>
      <c r="B66" s="69"/>
      <c r="C66" s="69"/>
      <c r="D66" s="69"/>
      <c r="E66" s="69"/>
      <c r="F66" s="69"/>
      <c r="G66" s="69"/>
      <c r="H66" s="69"/>
      <c r="I66" s="69"/>
      <c r="J66" s="69"/>
      <c r="K66" s="69"/>
      <c r="L66" s="69"/>
      <c r="M66" s="69"/>
      <c r="N66" s="69"/>
      <c r="O66" s="69"/>
      <c r="P66" s="69"/>
      <c r="Q66" s="69"/>
      <c r="R66" s="69"/>
      <c r="S66" s="69"/>
      <c r="T66" s="69"/>
      <c r="U66" s="69"/>
      <c r="V66" s="69"/>
    </row>
    <row r="67" spans="1:22" s="6" customFormat="1" ht="21" customHeight="1" x14ac:dyDescent="0.25">
      <c r="A67" s="172"/>
      <c r="B67" s="172"/>
      <c r="C67" s="172"/>
      <c r="D67" s="172"/>
      <c r="E67" s="134"/>
      <c r="F67" s="173"/>
      <c r="G67" s="173"/>
      <c r="H67" s="173"/>
      <c r="I67" s="173"/>
      <c r="J67" s="124"/>
      <c r="K67" s="174"/>
      <c r="L67" s="174"/>
      <c r="M67" s="159"/>
      <c r="N67" s="174"/>
      <c r="O67" s="175"/>
      <c r="P67" s="174"/>
      <c r="Q67" s="176"/>
      <c r="R67" s="177">
        <f>N67*P67</f>
        <v>0</v>
      </c>
      <c r="S67" s="177"/>
      <c r="T67" s="177"/>
      <c r="U67" s="175"/>
      <c r="V67" s="132"/>
    </row>
    <row r="68" spans="1:22" s="6" customFormat="1" ht="21" customHeight="1" x14ac:dyDescent="0.25">
      <c r="A68" s="172"/>
      <c r="B68" s="172"/>
      <c r="C68" s="172"/>
      <c r="D68" s="172"/>
      <c r="E68" s="134"/>
      <c r="F68" s="173"/>
      <c r="G68" s="173"/>
      <c r="H68" s="173"/>
      <c r="I68" s="173"/>
      <c r="J68" s="124"/>
      <c r="K68" s="174"/>
      <c r="L68" s="174"/>
      <c r="M68" s="159"/>
      <c r="N68" s="174"/>
      <c r="O68" s="175"/>
      <c r="P68" s="174"/>
      <c r="Q68" s="176"/>
      <c r="R68" s="177">
        <f t="shared" ref="R68:R70" si="12">N68*P68</f>
        <v>0</v>
      </c>
      <c r="S68" s="177"/>
      <c r="T68" s="177"/>
      <c r="U68" s="175"/>
      <c r="V68" s="132"/>
    </row>
    <row r="69" spans="1:22" s="6" customFormat="1" ht="21" customHeight="1" x14ac:dyDescent="0.25">
      <c r="A69" s="172"/>
      <c r="B69" s="172"/>
      <c r="C69" s="172"/>
      <c r="D69" s="172"/>
      <c r="E69" s="134"/>
      <c r="F69" s="173"/>
      <c r="G69" s="173"/>
      <c r="H69" s="173"/>
      <c r="I69" s="173"/>
      <c r="J69" s="124"/>
      <c r="K69" s="174"/>
      <c r="L69" s="174"/>
      <c r="M69" s="159"/>
      <c r="N69" s="174"/>
      <c r="O69" s="175"/>
      <c r="P69" s="174"/>
      <c r="Q69" s="176"/>
      <c r="R69" s="177">
        <f t="shared" si="12"/>
        <v>0</v>
      </c>
      <c r="S69" s="177"/>
      <c r="T69" s="177"/>
      <c r="U69" s="175"/>
      <c r="V69" s="132"/>
    </row>
    <row r="70" spans="1:22" s="6" customFormat="1" ht="21" customHeight="1" x14ac:dyDescent="0.25">
      <c r="A70" s="172"/>
      <c r="B70" s="172"/>
      <c r="C70" s="172"/>
      <c r="D70" s="172"/>
      <c r="E70" s="134"/>
      <c r="F70" s="173"/>
      <c r="G70" s="173"/>
      <c r="H70" s="173"/>
      <c r="I70" s="173"/>
      <c r="J70" s="124"/>
      <c r="K70" s="174"/>
      <c r="L70" s="174"/>
      <c r="M70" s="159"/>
      <c r="N70" s="174"/>
      <c r="O70" s="175"/>
      <c r="P70" s="174"/>
      <c r="Q70" s="176"/>
      <c r="R70" s="177">
        <f t="shared" si="12"/>
        <v>0</v>
      </c>
      <c r="S70" s="177"/>
      <c r="T70" s="177"/>
      <c r="U70" s="175"/>
      <c r="V70" s="132"/>
    </row>
    <row r="71" spans="1:22" ht="15.75" customHeight="1" x14ac:dyDescent="0.25">
      <c r="A71" s="62"/>
      <c r="B71" s="62"/>
      <c r="C71" s="178"/>
      <c r="D71" s="178"/>
      <c r="E71" s="178"/>
      <c r="F71" s="178"/>
      <c r="G71" s="62"/>
      <c r="H71" s="61"/>
      <c r="I71" s="179"/>
      <c r="J71" s="179"/>
      <c r="K71" s="61"/>
      <c r="L71" s="61"/>
      <c r="M71" s="179"/>
      <c r="N71" s="180"/>
      <c r="O71" s="180"/>
      <c r="P71" s="180"/>
      <c r="Q71" s="180"/>
      <c r="R71" s="180"/>
      <c r="S71" s="180"/>
      <c r="T71" s="180"/>
      <c r="U71" s="180"/>
      <c r="V71" s="71"/>
    </row>
    <row r="72" spans="1:22" ht="15.75" customHeight="1" x14ac:dyDescent="0.3">
      <c r="A72" s="137"/>
      <c r="B72" s="137"/>
      <c r="C72" s="71"/>
      <c r="D72" s="71"/>
      <c r="E72" s="71"/>
      <c r="F72" s="71"/>
      <c r="G72" s="71"/>
      <c r="H72" s="71"/>
      <c r="I72" s="71"/>
      <c r="J72" s="71"/>
      <c r="K72" s="71"/>
      <c r="L72" s="71"/>
      <c r="M72" s="71"/>
      <c r="N72" s="92"/>
      <c r="O72" s="71"/>
      <c r="P72" s="71"/>
      <c r="Q72" s="71"/>
      <c r="R72" s="71"/>
      <c r="S72" s="71"/>
      <c r="T72" s="71"/>
      <c r="U72" s="71"/>
      <c r="V72" s="71"/>
    </row>
    <row r="73" spans="1:22" ht="17.25" customHeight="1" x14ac:dyDescent="0.3">
      <c r="A73" s="137"/>
      <c r="B73" s="137"/>
      <c r="C73" s="71"/>
      <c r="D73" s="71"/>
      <c r="E73" s="71"/>
      <c r="F73" s="71"/>
      <c r="G73" s="71"/>
      <c r="H73" s="71"/>
      <c r="I73" s="71"/>
      <c r="J73" s="71"/>
      <c r="K73" s="71"/>
      <c r="L73" s="71"/>
      <c r="M73" s="71"/>
      <c r="N73" s="71"/>
      <c r="O73" s="71"/>
      <c r="P73" s="71"/>
      <c r="Q73" s="71"/>
      <c r="R73" s="71"/>
      <c r="S73" s="71"/>
      <c r="T73" s="71"/>
      <c r="U73" s="71"/>
      <c r="V73" s="71"/>
    </row>
    <row r="74" spans="1:22" ht="18" customHeight="1" x14ac:dyDescent="0.3">
      <c r="A74" s="137"/>
      <c r="B74" s="137"/>
      <c r="C74" s="90" t="s">
        <v>40</v>
      </c>
      <c r="D74" s="142" t="s">
        <v>90</v>
      </c>
      <c r="E74" s="149"/>
      <c r="F74" s="149"/>
      <c r="G74" s="71"/>
      <c r="H74" s="71"/>
      <c r="I74" s="142" t="s">
        <v>91</v>
      </c>
      <c r="J74" s="71"/>
      <c r="K74" s="143"/>
      <c r="L74" s="143"/>
      <c r="M74" s="143"/>
      <c r="N74" s="144"/>
      <c r="O74" s="143"/>
      <c r="P74" s="77"/>
      <c r="Q74" s="77"/>
      <c r="R74" s="77"/>
      <c r="S74" s="77"/>
      <c r="T74" s="77"/>
      <c r="U74" s="77"/>
      <c r="V74" s="71"/>
    </row>
    <row r="75" spans="1:22" ht="25.5" customHeight="1" x14ac:dyDescent="0.3">
      <c r="A75" s="137"/>
      <c r="B75" s="137"/>
      <c r="C75" s="71"/>
      <c r="D75" s="71"/>
      <c r="E75" s="71"/>
      <c r="F75" s="71"/>
      <c r="G75" s="71"/>
      <c r="H75" s="71"/>
      <c r="I75" s="71"/>
      <c r="J75" s="71"/>
      <c r="K75" s="71"/>
      <c r="L75" s="71"/>
      <c r="M75" s="71"/>
      <c r="N75" s="71"/>
      <c r="O75" s="71"/>
      <c r="P75" s="71"/>
      <c r="Q75" s="71"/>
      <c r="R75" s="71"/>
      <c r="S75" s="71"/>
      <c r="T75" s="71"/>
      <c r="U75" s="71"/>
      <c r="V75" s="71"/>
    </row>
    <row r="76" spans="1:22" s="16" customFormat="1" ht="21" customHeight="1" x14ac:dyDescent="0.3">
      <c r="A76" s="181" t="s">
        <v>65</v>
      </c>
      <c r="B76" s="182"/>
      <c r="C76" s="182"/>
      <c r="D76" s="182"/>
      <c r="E76" s="182"/>
      <c r="F76" s="182"/>
      <c r="G76" s="182"/>
      <c r="H76" s="182"/>
      <c r="I76" s="182"/>
      <c r="J76" s="182"/>
      <c r="K76" s="182"/>
      <c r="L76" s="182"/>
      <c r="M76" s="182"/>
      <c r="N76" s="182"/>
      <c r="O76" s="182"/>
      <c r="P76" s="182"/>
      <c r="Q76" s="182"/>
      <c r="R76" s="182"/>
      <c r="S76" s="182"/>
      <c r="T76" s="182"/>
      <c r="U76" s="182"/>
      <c r="V76" s="182"/>
    </row>
    <row r="77" spans="1:22" s="16" customFormat="1" ht="15.75" customHeight="1" x14ac:dyDescent="0.3">
      <c r="A77" s="153" t="s">
        <v>41</v>
      </c>
      <c r="B77" s="153"/>
      <c r="C77" s="183"/>
      <c r="D77" s="183"/>
      <c r="E77" s="183"/>
      <c r="F77" s="183"/>
      <c r="G77" s="183"/>
      <c r="H77" s="183"/>
      <c r="I77" s="183"/>
      <c r="J77" s="183"/>
      <c r="K77" s="183"/>
      <c r="L77" s="183"/>
      <c r="M77" s="183"/>
      <c r="N77" s="183"/>
      <c r="O77" s="183"/>
      <c r="P77" s="183"/>
      <c r="Q77" s="183"/>
      <c r="R77" s="183"/>
      <c r="S77" s="183"/>
      <c r="T77" s="183"/>
      <c r="U77" s="183"/>
      <c r="V77" s="182"/>
    </row>
    <row r="85" spans="22:23" ht="13.8" x14ac:dyDescent="0.25">
      <c r="V85" s="6"/>
      <c r="W85" s="6"/>
    </row>
    <row r="86" spans="22:23" ht="13.8" x14ac:dyDescent="0.25">
      <c r="V86" s="6"/>
      <c r="W86" s="6"/>
    </row>
    <row r="87" spans="22:23" ht="13.8" x14ac:dyDescent="0.25">
      <c r="V87" s="6"/>
      <c r="W87" s="6"/>
    </row>
    <row r="88" spans="22:23" ht="13.8" x14ac:dyDescent="0.25">
      <c r="V88" s="6"/>
      <c r="W88" s="6"/>
    </row>
    <row r="89" spans="22:23" ht="13.8" x14ac:dyDescent="0.25">
      <c r="V89" s="6"/>
      <c r="W89" s="6"/>
    </row>
    <row r="90" spans="22:23" ht="13.8" x14ac:dyDescent="0.25">
      <c r="V90" s="6"/>
      <c r="W90" s="6"/>
    </row>
    <row r="91" spans="22:23" ht="13.8" x14ac:dyDescent="0.25">
      <c r="V91" s="6"/>
      <c r="W91" s="6"/>
    </row>
    <row r="92" spans="22:23" ht="13.8" x14ac:dyDescent="0.25">
      <c r="V92" s="6"/>
      <c r="W92" s="6"/>
    </row>
    <row r="93" spans="22:23" ht="13.8" x14ac:dyDescent="0.25">
      <c r="V93" s="6"/>
      <c r="W93" s="6"/>
    </row>
    <row r="94" spans="22:23" ht="13.8" x14ac:dyDescent="0.25">
      <c r="V94" s="6"/>
      <c r="W94" s="6"/>
    </row>
    <row r="95" spans="22:23" ht="13.8" x14ac:dyDescent="0.25">
      <c r="V95" s="6"/>
      <c r="W95" s="6"/>
    </row>
    <row r="96" spans="22:23" ht="13.8" x14ac:dyDescent="0.25">
      <c r="V96" s="6"/>
      <c r="W96" s="6"/>
    </row>
    <row r="97" spans="22:23" ht="13.8" x14ac:dyDescent="0.25">
      <c r="V97" s="6"/>
      <c r="W97" s="6"/>
    </row>
  </sheetData>
  <sheetProtection algorithmName="SHA-512" hashValue="F5dMQ4avJs8KmscwunEmx8OLHlesZEqx50jwt+vZwyBdi53nOfVHHQjEF1SuuMZDYLuG9f4yNt7UegpQiSu7RQ==" saltValue="/Vopm/gpq2DWxHmm+rW6xw==" spinCount="100000" sheet="1" objects="1" scenarios="1"/>
  <dataConsolidate/>
  <mergeCells count="65">
    <mergeCell ref="E74:F74"/>
    <mergeCell ref="A1:W1"/>
    <mergeCell ref="V11:V12"/>
    <mergeCell ref="K11:L11"/>
    <mergeCell ref="N11:N12"/>
    <mergeCell ref="P11:P12"/>
    <mergeCell ref="R11:R12"/>
    <mergeCell ref="T11:T12"/>
    <mergeCell ref="H11:I11"/>
    <mergeCell ref="A11:A12"/>
    <mergeCell ref="L4:N4"/>
    <mergeCell ref="D7:F7"/>
    <mergeCell ref="M7:U7"/>
    <mergeCell ref="H7:L7"/>
    <mergeCell ref="A7:C7"/>
    <mergeCell ref="A77:U77"/>
    <mergeCell ref="A70:D70"/>
    <mergeCell ref="R69:T69"/>
    <mergeCell ref="R70:T70"/>
    <mergeCell ref="A65:D65"/>
    <mergeCell ref="A67:D67"/>
    <mergeCell ref="A68:D68"/>
    <mergeCell ref="A69:D69"/>
    <mergeCell ref="R65:T65"/>
    <mergeCell ref="F70:I70"/>
    <mergeCell ref="A66:V66"/>
    <mergeCell ref="F65:I65"/>
    <mergeCell ref="F67:I67"/>
    <mergeCell ref="F68:I68"/>
    <mergeCell ref="R67:T67"/>
    <mergeCell ref="R68:T68"/>
    <mergeCell ref="F69:I69"/>
    <mergeCell ref="H40:I40"/>
    <mergeCell ref="A40:A41"/>
    <mergeCell ref="C40:C41"/>
    <mergeCell ref="D40:D41"/>
    <mergeCell ref="E40:E41"/>
    <mergeCell ref="F40:F41"/>
    <mergeCell ref="A61:V61"/>
    <mergeCell ref="E58:F58"/>
    <mergeCell ref="K58:N58"/>
    <mergeCell ref="T40:T41"/>
    <mergeCell ref="A60:W60"/>
    <mergeCell ref="A62:W62"/>
    <mergeCell ref="V40:V41"/>
    <mergeCell ref="K40:L40"/>
    <mergeCell ref="N40:N41"/>
    <mergeCell ref="P40:P41"/>
    <mergeCell ref="R40:R41"/>
    <mergeCell ref="A2:W2"/>
    <mergeCell ref="C4:D4"/>
    <mergeCell ref="E4:F4"/>
    <mergeCell ref="A36:C36"/>
    <mergeCell ref="D36:F36"/>
    <mergeCell ref="H36:L36"/>
    <mergeCell ref="M36:U36"/>
    <mergeCell ref="C11:C12"/>
    <mergeCell ref="D11:D12"/>
    <mergeCell ref="E11:E12"/>
    <mergeCell ref="F11:F12"/>
    <mergeCell ref="A32:W32"/>
    <mergeCell ref="A34:W34"/>
    <mergeCell ref="A33:W33"/>
    <mergeCell ref="K30:N30"/>
    <mergeCell ref="E30:F30"/>
  </mergeCells>
  <printOptions horizontalCentered="1"/>
  <pageMargins left="0.59055118110236227" right="0.55000000000000004" top="0.62992125984251968" bottom="0.47244094488188981" header="0.23622047244094491" footer="0"/>
  <pageSetup paperSize="9" scale="80" orientation="landscape" horizontalDpi="4294967292" r:id="rId1"/>
  <headerFooter scaleWithDoc="0">
    <oddHeader>&amp;C&amp;G</oddHeader>
  </headerFooter>
  <rowBreaks count="3" manualBreakCount="3">
    <brk id="34" max="16383" man="1"/>
    <brk id="62" max="28" man="1"/>
    <brk id="80" max="27"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Example</vt:lpstr>
      <vt:lpstr>Results Sheet for Import</vt:lpstr>
      <vt:lpstr>Results Sheets Int I+PSG+SII</vt:lpstr>
      <vt:lpstr>Results Sheets SI + YTH</vt:lpstr>
      <vt:lpstr>'Results Sheets SI + YTH'!Print_Area</vt:lpstr>
      <vt:lpstr>'Results Sheets Int I+PSG+SII'!Print_Titles</vt:lpstr>
      <vt:lpstr>'Results Sheets SI + YTH'!Print_Titles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Jérôme Begey</dc:creator>
  <cp:lastModifiedBy>Andreina Wipraechtiger  (She/Her/Hers)</cp:lastModifiedBy>
  <cp:lastPrinted>2024-12-20T15:35:18Z</cp:lastPrinted>
  <dcterms:created xsi:type="dcterms:W3CDTF">2018-01-31T11:03:01Z</dcterms:created>
  <dcterms:modified xsi:type="dcterms:W3CDTF">2024-12-20T15:42:01Z</dcterms:modified>
</cp:coreProperties>
</file>