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J:\DEVELOP\06_Challenges\Chall-D\Working Docs\Downloads\2024\"/>
    </mc:Choice>
  </mc:AlternateContent>
  <xr:revisionPtr revIDLastSave="0" documentId="13_ncr:1_{A37C1F02-A4A3-432E-AF28-2363AB8D64EF}" xr6:coauthVersionLast="47" xr6:coauthVersionMax="47" xr10:uidLastSave="{00000000-0000-0000-0000-000000000000}"/>
  <bookViews>
    <workbookView xWindow="-27766" yWindow="1139" windowWidth="25135" windowHeight="13300" activeTab="4" xr2:uid="{00000000-000D-0000-FFFF-FFFF00000000}"/>
  </bookViews>
  <sheets>
    <sheet name="Instructions" sheetId="2" r:id="rId1"/>
    <sheet name="Example" sheetId="3" r:id="rId2"/>
    <sheet name="Results Sheet for Import" sheetId="1" r:id="rId3"/>
    <sheet name="Results Sheets Int I+PSG+SII" sheetId="6" r:id="rId4"/>
    <sheet name="Results Sheets SI + YTH" sheetId="5" r:id="rId5"/>
  </sheets>
  <definedNames>
    <definedName name="_xlnm._FilterDatabase" localSheetId="3" hidden="1">'Results Sheets Int I+PSG+SII'!$C$12:$P$16</definedName>
    <definedName name="_xlnm._FilterDatabase" localSheetId="4" hidden="1">'Results Sheets SI + YTH'!#REF!</definedName>
    <definedName name="_xlnm.Print_Area" localSheetId="4">'Results Sheets SI + YTH'!$A$1:$W$81</definedName>
    <definedName name="_xlnm.Print_Titles" localSheetId="3">'Results Sheets Int I+PSG+SII'!$1:$5</definedName>
    <definedName name="_xlnm.Print_Titles" localSheetId="4">'Results Sheets SI + YTH'!$1:$5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2" i="5" l="1"/>
  <c r="I44" i="5"/>
  <c r="I14" i="5"/>
  <c r="I47" i="5" l="1"/>
  <c r="I48" i="5"/>
  <c r="I49" i="5"/>
  <c r="I50" i="5"/>
  <c r="I51" i="5"/>
  <c r="I53" i="5"/>
  <c r="I54" i="5"/>
  <c r="I55" i="5"/>
  <c r="I56" i="5"/>
  <c r="I57" i="5"/>
  <c r="I46" i="5"/>
  <c r="I17" i="5"/>
  <c r="I18" i="5"/>
  <c r="I19" i="5"/>
  <c r="I20" i="5"/>
  <c r="I21" i="5"/>
  <c r="I22" i="5"/>
  <c r="I23" i="5"/>
  <c r="I24" i="5"/>
  <c r="I25" i="5"/>
  <c r="I26" i="5"/>
  <c r="I27" i="5"/>
  <c r="I28" i="5"/>
  <c r="I29" i="5"/>
  <c r="I16" i="5"/>
  <c r="L87" i="6" l="1"/>
  <c r="L86" i="6"/>
  <c r="L85" i="6"/>
  <c r="L84" i="6"/>
  <c r="L83" i="6"/>
  <c r="L82" i="6"/>
  <c r="L81" i="6"/>
  <c r="L80" i="6"/>
  <c r="L79" i="6"/>
  <c r="L78" i="6"/>
  <c r="L77" i="6"/>
  <c r="L76" i="6"/>
  <c r="L75" i="6"/>
  <c r="I87" i="6"/>
  <c r="I86" i="6"/>
  <c r="I85" i="6"/>
  <c r="I84" i="6"/>
  <c r="I83" i="6"/>
  <c r="I82" i="6"/>
  <c r="I81" i="6"/>
  <c r="I80" i="6"/>
  <c r="I79" i="6"/>
  <c r="I78" i="6"/>
  <c r="I77" i="6"/>
  <c r="I76" i="6"/>
  <c r="I75" i="6"/>
  <c r="I73" i="6"/>
  <c r="L73" i="6"/>
  <c r="N87" i="6"/>
  <c r="N86" i="6"/>
  <c r="N85" i="6"/>
  <c r="N84" i="6"/>
  <c r="N83" i="6"/>
  <c r="N82" i="6"/>
  <c r="N81" i="6"/>
  <c r="N80" i="6"/>
  <c r="N79" i="6"/>
  <c r="N78" i="6"/>
  <c r="N77" i="6"/>
  <c r="N76" i="6"/>
  <c r="N75" i="6"/>
  <c r="N73" i="6"/>
  <c r="N58" i="6"/>
  <c r="L58" i="6"/>
  <c r="I58" i="6"/>
  <c r="N57" i="6"/>
  <c r="L57" i="6"/>
  <c r="I57" i="6"/>
  <c r="N56" i="6"/>
  <c r="L56" i="6"/>
  <c r="I56" i="6"/>
  <c r="N55" i="6"/>
  <c r="L55" i="6"/>
  <c r="I55" i="6"/>
  <c r="N54" i="6"/>
  <c r="L54" i="6"/>
  <c r="I54" i="6"/>
  <c r="N53" i="6"/>
  <c r="L53" i="6"/>
  <c r="I53" i="6"/>
  <c r="N52" i="6"/>
  <c r="L52" i="6"/>
  <c r="I52" i="6"/>
  <c r="N51" i="6"/>
  <c r="L51" i="6"/>
  <c r="I51" i="6"/>
  <c r="N50" i="6"/>
  <c r="L50" i="6"/>
  <c r="I50" i="6"/>
  <c r="N49" i="6"/>
  <c r="L49" i="6"/>
  <c r="I49" i="6"/>
  <c r="N48" i="6"/>
  <c r="L48" i="6"/>
  <c r="I48" i="6"/>
  <c r="N47" i="6"/>
  <c r="L47" i="6"/>
  <c r="I47" i="6"/>
  <c r="N46" i="6"/>
  <c r="L46" i="6"/>
  <c r="I46" i="6"/>
  <c r="N44" i="6"/>
  <c r="L44" i="6"/>
  <c r="I44" i="6"/>
  <c r="N28" i="6"/>
  <c r="N27" i="6"/>
  <c r="N26" i="6"/>
  <c r="N25" i="6"/>
  <c r="N24" i="6"/>
  <c r="N23" i="6"/>
  <c r="N22" i="6"/>
  <c r="N21" i="6"/>
  <c r="N20" i="6"/>
  <c r="N19" i="6"/>
  <c r="N18" i="6"/>
  <c r="N17" i="6"/>
  <c r="N16" i="6"/>
  <c r="L28" i="6"/>
  <c r="L27" i="6"/>
  <c r="L26" i="6"/>
  <c r="L25" i="6"/>
  <c r="L24" i="6"/>
  <c r="L23" i="6"/>
  <c r="L22" i="6"/>
  <c r="L21" i="6"/>
  <c r="L20" i="6"/>
  <c r="L19" i="6"/>
  <c r="L18" i="6"/>
  <c r="L17" i="6"/>
  <c r="L16" i="6"/>
  <c r="I28" i="6"/>
  <c r="I27" i="6"/>
  <c r="I26" i="6"/>
  <c r="I25" i="6"/>
  <c r="I24" i="6"/>
  <c r="I23" i="6"/>
  <c r="I22" i="6"/>
  <c r="I21" i="6"/>
  <c r="I20" i="6"/>
  <c r="I19" i="6"/>
  <c r="I18" i="6"/>
  <c r="I17" i="6"/>
  <c r="I16" i="6"/>
  <c r="N14" i="6"/>
  <c r="L14" i="6"/>
  <c r="I14" i="6"/>
  <c r="L57" i="5"/>
  <c r="L56" i="5"/>
  <c r="L55" i="5"/>
  <c r="L54" i="5"/>
  <c r="N54" i="5" s="1"/>
  <c r="L53" i="5"/>
  <c r="L52" i="5"/>
  <c r="L51" i="5"/>
  <c r="L50" i="5"/>
  <c r="L49" i="5"/>
  <c r="L48" i="5"/>
  <c r="N48" i="5" s="1"/>
  <c r="L47" i="5"/>
  <c r="L46" i="5"/>
  <c r="N46" i="5" s="1"/>
  <c r="L29" i="5"/>
  <c r="L28" i="5"/>
  <c r="L27" i="5"/>
  <c r="L26" i="5"/>
  <c r="L25" i="5"/>
  <c r="L24" i="5"/>
  <c r="L23" i="5"/>
  <c r="L22" i="5"/>
  <c r="L21" i="5"/>
  <c r="L20" i="5"/>
  <c r="L19" i="5"/>
  <c r="L18" i="5"/>
  <c r="L17" i="5"/>
  <c r="L16" i="5"/>
  <c r="L44" i="5"/>
  <c r="L14" i="5"/>
  <c r="N14" i="5" s="1"/>
  <c r="P47" i="6" l="1"/>
  <c r="V47" i="6" s="1"/>
  <c r="P55" i="6"/>
  <c r="V55" i="6" s="1"/>
  <c r="P80" i="6"/>
  <c r="V80" i="6" s="1"/>
  <c r="P84" i="6"/>
  <c r="V84" i="6" s="1"/>
  <c r="P83" i="6"/>
  <c r="V83" i="6" s="1"/>
  <c r="P48" i="6"/>
  <c r="V48" i="6" s="1"/>
  <c r="P52" i="6"/>
  <c r="V52" i="6" s="1"/>
  <c r="P53" i="6"/>
  <c r="V53" i="6" s="1"/>
  <c r="P87" i="6"/>
  <c r="V87" i="6" s="1"/>
  <c r="P82" i="6"/>
  <c r="V82" i="6" s="1"/>
  <c r="P77" i="6"/>
  <c r="V77" i="6" s="1"/>
  <c r="P76" i="6"/>
  <c r="V76" i="6" s="1"/>
  <c r="P14" i="6"/>
  <c r="V14" i="6" s="1"/>
  <c r="P58" i="6"/>
  <c r="V58" i="6" s="1"/>
  <c r="P57" i="6"/>
  <c r="V57" i="6" s="1"/>
  <c r="P49" i="6"/>
  <c r="V49" i="6" s="1"/>
  <c r="P78" i="6"/>
  <c r="V78" i="6" s="1"/>
  <c r="P85" i="6"/>
  <c r="V85" i="6" s="1"/>
  <c r="N21" i="5"/>
  <c r="N23" i="5"/>
  <c r="P51" i="6"/>
  <c r="V51" i="6" s="1"/>
  <c r="P54" i="6"/>
  <c r="V54" i="6" s="1"/>
  <c r="P46" i="6"/>
  <c r="V46" i="6" s="1"/>
  <c r="N44" i="5"/>
  <c r="P73" i="6"/>
  <c r="V73" i="6" s="1"/>
  <c r="P44" i="6"/>
  <c r="V44" i="6" s="1"/>
  <c r="P81" i="6"/>
  <c r="V81" i="6" s="1"/>
  <c r="P75" i="6"/>
  <c r="V75" i="6" s="1"/>
  <c r="P86" i="6"/>
  <c r="V86" i="6" s="1"/>
  <c r="P79" i="6"/>
  <c r="V79" i="6" s="1"/>
  <c r="P50" i="6"/>
  <c r="V50" i="6" s="1"/>
  <c r="P56" i="6"/>
  <c r="V56" i="6" s="1"/>
  <c r="P23" i="6"/>
  <c r="V23" i="6" s="1"/>
  <c r="P28" i="6"/>
  <c r="V28" i="6" s="1"/>
  <c r="P27" i="6"/>
  <c r="V27" i="6" s="1"/>
  <c r="P26" i="6"/>
  <c r="V26" i="6" s="1"/>
  <c r="P25" i="6"/>
  <c r="V25" i="6" s="1"/>
  <c r="P24" i="6"/>
  <c r="V24" i="6" s="1"/>
  <c r="P22" i="6"/>
  <c r="V22" i="6" s="1"/>
  <c r="P21" i="6"/>
  <c r="V21" i="6" s="1"/>
  <c r="P20" i="6"/>
  <c r="V20" i="6" s="1"/>
  <c r="P19" i="6"/>
  <c r="V19" i="6" s="1"/>
  <c r="P18" i="6"/>
  <c r="V18" i="6" s="1"/>
  <c r="P17" i="6"/>
  <c r="V17" i="6" s="1"/>
  <c r="P16" i="6"/>
  <c r="V16" i="6" s="1"/>
  <c r="N47" i="5"/>
  <c r="N55" i="5"/>
  <c r="N49" i="5"/>
  <c r="N29" i="5"/>
  <c r="N52" i="5"/>
  <c r="N27" i="5"/>
  <c r="N22" i="5"/>
  <c r="N24" i="5"/>
  <c r="N16" i="5"/>
  <c r="N17" i="5"/>
  <c r="N18" i="5"/>
  <c r="N19" i="5"/>
  <c r="N20" i="5"/>
  <c r="N25" i="5"/>
  <c r="N26" i="5"/>
  <c r="N28" i="5"/>
  <c r="N57" i="5"/>
  <c r="N56" i="5"/>
  <c r="N53" i="5"/>
  <c r="N51" i="5"/>
  <c r="N50" i="5"/>
  <c r="A50" i="6" l="1"/>
  <c r="A46" i="6"/>
  <c r="A76" i="6"/>
  <c r="A54" i="6"/>
  <c r="A49" i="6"/>
  <c r="A83" i="6"/>
  <c r="A78" i="6"/>
  <c r="A51" i="6"/>
  <c r="A75" i="6"/>
  <c r="A82" i="6"/>
  <c r="A87" i="6"/>
  <c r="A79" i="6"/>
  <c r="A86" i="6"/>
  <c r="A81" i="6"/>
  <c r="A53" i="6"/>
  <c r="A80" i="6"/>
  <c r="A58" i="6"/>
  <c r="A55" i="6"/>
  <c r="A52" i="6"/>
  <c r="A77" i="6"/>
  <c r="A57" i="6"/>
  <c r="A84" i="6"/>
  <c r="A48" i="6"/>
  <c r="A47" i="6"/>
  <c r="A56" i="6"/>
  <c r="A85" i="6"/>
  <c r="A19" i="6"/>
  <c r="A27" i="6"/>
  <c r="A20" i="6"/>
  <c r="A21" i="6"/>
  <c r="A28" i="6"/>
  <c r="A22" i="6"/>
  <c r="A16" i="6"/>
  <c r="A23" i="6"/>
  <c r="A24" i="6"/>
  <c r="A17" i="6"/>
  <c r="A25" i="6"/>
  <c r="A18" i="6"/>
  <c r="A26" i="6"/>
  <c r="I2" i="3"/>
  <c r="R69" i="5"/>
  <c r="R70" i="5"/>
  <c r="R71" i="5"/>
  <c r="R68" i="5"/>
  <c r="T19" i="5"/>
  <c r="T44" i="5" l="1"/>
  <c r="T14" i="5"/>
  <c r="T57" i="5"/>
  <c r="T56" i="5"/>
  <c r="T55" i="5"/>
  <c r="T54" i="5"/>
  <c r="T53" i="5"/>
  <c r="T52" i="5"/>
  <c r="T51" i="5"/>
  <c r="T50" i="5"/>
  <c r="T49" i="5"/>
  <c r="T48" i="5"/>
  <c r="T47" i="5"/>
  <c r="T46" i="5"/>
  <c r="T29" i="5"/>
  <c r="T28" i="5"/>
  <c r="T27" i="5"/>
  <c r="T26" i="5"/>
  <c r="T25" i="5"/>
  <c r="T24" i="5"/>
  <c r="T23" i="5"/>
  <c r="T22" i="5"/>
  <c r="T21" i="5"/>
  <c r="T20" i="5"/>
  <c r="T18" i="5"/>
  <c r="T17" i="5"/>
  <c r="T16" i="5"/>
  <c r="A53" i="5" l="1"/>
  <c r="A52" i="5"/>
  <c r="A48" i="5"/>
  <c r="A46" i="5"/>
  <c r="A51" i="5"/>
  <c r="A50" i="5"/>
  <c r="A55" i="5"/>
  <c r="A57" i="5"/>
  <c r="A49" i="5"/>
  <c r="A56" i="5"/>
  <c r="A47" i="5"/>
  <c r="A54" i="5"/>
  <c r="A16" i="5"/>
  <c r="A28" i="5"/>
  <c r="A27" i="5"/>
  <c r="A26" i="5"/>
  <c r="A18" i="5"/>
  <c r="A25" i="5"/>
  <c r="A17" i="5"/>
  <c r="A24" i="5"/>
  <c r="A23" i="5"/>
  <c r="A22" i="5"/>
  <c r="A29" i="5"/>
  <c r="A21" i="5"/>
  <c r="A20" i="5"/>
  <c r="A19" i="5"/>
</calcChain>
</file>

<file path=xl/sharedStrings.xml><?xml version="1.0" encoding="utf-8"?>
<sst xmlns="http://schemas.openxmlformats.org/spreadsheetml/2006/main" count="248" uniqueCount="93">
  <si>
    <t>eventCoupleId</t>
  </si>
  <si>
    <t>athleteUid</t>
  </si>
  <si>
    <t>gender</t>
  </si>
  <si>
    <t>firstname</t>
  </si>
  <si>
    <t>lastname</t>
  </si>
  <si>
    <t>horseUid</t>
  </si>
  <si>
    <t>horseName</t>
  </si>
  <si>
    <t>status</t>
  </si>
  <si>
    <t>position</t>
  </si>
  <si>
    <t>prize</t>
  </si>
  <si>
    <t>RT</t>
  </si>
  <si>
    <t>DQ</t>
  </si>
  <si>
    <t>WD</t>
  </si>
  <si>
    <t>RK</t>
  </si>
  <si>
    <t>You will find an example in the "Example" tab</t>
  </si>
  <si>
    <t>Ranked</t>
  </si>
  <si>
    <t>Retired</t>
  </si>
  <si>
    <t>Eliminated</t>
  </si>
  <si>
    <t>Withdrawn</t>
  </si>
  <si>
    <t>Allowed statuses</t>
  </si>
  <si>
    <t>Results import sheet</t>
  </si>
  <si>
    <t>Judge marks are rounded to the first decimal, the overall percentage is rounded to the third decimal.</t>
  </si>
  <si>
    <t>percentage</t>
  </si>
  <si>
    <t>judgeC</t>
  </si>
  <si>
    <t>judgeE</t>
  </si>
  <si>
    <t>P00003451</t>
  </si>
  <si>
    <t>M</t>
  </si>
  <si>
    <r>
      <t xml:space="preserve">Please fill out the columns in the "Results sheet" tab  </t>
    </r>
    <r>
      <rPr>
        <b/>
        <i/>
        <sz val="11"/>
        <color theme="0" tint="-0.34998626667073579"/>
        <rFont val="Calibri"/>
        <family val="2"/>
        <scheme val="minor"/>
      </rPr>
      <t>- you can use the "Entries" download file for UID references</t>
    </r>
  </si>
  <si>
    <t>COUNTRY:</t>
  </si>
  <si>
    <t>INTERMEDIATE I</t>
  </si>
  <si>
    <t>INDIVIDUAL CLASSIFICATION</t>
  </si>
  <si>
    <t>Final Placing</t>
  </si>
  <si>
    <t>Name of Rider</t>
  </si>
  <si>
    <t>Rider's NF</t>
  </si>
  <si>
    <t>Rider's Nationality</t>
  </si>
  <si>
    <t>Name of Horse</t>
  </si>
  <si>
    <t>Judge C</t>
  </si>
  <si>
    <t>Judge E</t>
  </si>
  <si>
    <t>Total points</t>
  </si>
  <si>
    <t>Team</t>
  </si>
  <si>
    <t>Signature of Judges :</t>
  </si>
  <si>
    <r>
      <t>NOTE</t>
    </r>
    <r>
      <rPr>
        <sz val="10"/>
        <color indexed="14"/>
        <rFont val="Verdana"/>
        <family val="2"/>
      </rPr>
      <t>:</t>
    </r>
    <r>
      <rPr>
        <sz val="10"/>
        <rFont val="Verdana"/>
        <family val="2"/>
      </rPr>
      <t xml:space="preserve"> To be returned after the event by e-mail in Excel format to Andreina Wipraechtiger FEI Solidarity Dept. (andreina.wipraechtiger@fei.org).</t>
    </r>
  </si>
  <si>
    <t>PRIX ST-GEORGES</t>
  </si>
  <si>
    <t>SENIOR II CLASS</t>
  </si>
  <si>
    <t>SENIOR I CLASS</t>
  </si>
  <si>
    <t>YOUTH CLASS</t>
  </si>
  <si>
    <t>DECLARED TEAM CLASSIFICATION</t>
  </si>
  <si>
    <t>Final Score</t>
  </si>
  <si>
    <t>Class</t>
  </si>
  <si>
    <t>Total %</t>
  </si>
  <si>
    <t>Final % after Error deduction</t>
  </si>
  <si>
    <r>
      <t>Error % deduction</t>
    </r>
    <r>
      <rPr>
        <b/>
        <sz val="10"/>
        <color rgb="FFFF0000"/>
        <rFont val="Verdana"/>
        <family val="2"/>
      </rPr>
      <t>*</t>
    </r>
  </si>
  <si>
    <t>DATES:</t>
  </si>
  <si>
    <t>FEI Dressage World Challenge</t>
  </si>
  <si>
    <t>Example:</t>
  </si>
  <si>
    <t>Emma Thomson</t>
  </si>
  <si>
    <t>SIN</t>
  </si>
  <si>
    <t>GBR</t>
  </si>
  <si>
    <t>Firebolt</t>
  </si>
  <si>
    <t>x</t>
  </si>
  <si>
    <t>Jane Doe</t>
  </si>
  <si>
    <t>Firefly</t>
  </si>
  <si>
    <t>John Handcock</t>
  </si>
  <si>
    <t>Campari</t>
  </si>
  <si>
    <r>
      <t>Coefficient</t>
    </r>
    <r>
      <rPr>
        <b/>
        <sz val="10"/>
        <color rgb="FFFF0000"/>
        <rFont val="Verdana"/>
        <family val="2"/>
      </rPr>
      <t>*</t>
    </r>
  </si>
  <si>
    <t>*Intermediate I &amp; PSG Coefficient = 1.2 / Senior II &amp; Senior I Coefficient = 1.0 / Youth Coefficient = 1.1</t>
  </si>
  <si>
    <t>Jane</t>
  </si>
  <si>
    <t>Doe</t>
  </si>
  <si>
    <r>
      <t xml:space="preserve">Technical Points </t>
    </r>
    <r>
      <rPr>
        <sz val="7"/>
        <rFont val="Verdana"/>
        <family val="2"/>
      </rPr>
      <t>(with collective mark)</t>
    </r>
  </si>
  <si>
    <t>Quality Marks</t>
  </si>
  <si>
    <t>Technical Score in %</t>
  </si>
  <si>
    <t>JUDGE C (Ground Jury Member):</t>
  </si>
  <si>
    <t>JUDGE E (President of the Jury):</t>
  </si>
  <si>
    <t>JUDGE C (President of the Jury):</t>
  </si>
  <si>
    <t>JUDGE E (Ground Jury Member):</t>
  </si>
  <si>
    <r>
      <rPr>
        <b/>
        <sz val="7"/>
        <rFont val="Verdana"/>
        <family val="2"/>
      </rPr>
      <t>Collective Marks</t>
    </r>
    <r>
      <rPr>
        <sz val="7"/>
        <rFont val="Verdana"/>
        <family val="2"/>
      </rPr>
      <t xml:space="preserve">
</t>
    </r>
    <r>
      <rPr>
        <sz val="6"/>
        <rFont val="Verdana"/>
        <family val="2"/>
      </rPr>
      <t>Already included in judges' scores (H+J)
See in case of equality</t>
    </r>
  </si>
  <si>
    <t>Quality Score 
in %</t>
  </si>
  <si>
    <t>Disqualified</t>
  </si>
  <si>
    <t>EL</t>
  </si>
  <si>
    <t>*Senior II, Senior I and Youth Classes "Error(s) of Course": 1st Error = minus 0.5% on total percentage score / 2nd Error = minus 1% on total percentage score / 3rd Error = Elimination</t>
  </si>
  <si>
    <t>*Inter I + PSG "Error(s) of Course": 1st Error = minus 2% on total percentage score / 2nd Error = Elimination</t>
  </si>
  <si>
    <t>For other Penalties, please refer to FEI Dressage World Challenge Rules Article 6.5 (ii, iii). If Technical or Other Error please indicate "T" or "O" next to the number of Errors</t>
  </si>
  <si>
    <r>
      <t xml:space="preserve"># of Errors
</t>
    </r>
    <r>
      <rPr>
        <b/>
        <sz val="8"/>
        <color rgb="FFFF0000"/>
        <rFont val="Verdana"/>
        <family val="2"/>
      </rPr>
      <t>Specify when T or O</t>
    </r>
  </si>
  <si>
    <t>Team Member</t>
  </si>
  <si>
    <t>Yes</t>
  </si>
  <si>
    <t>Once completed, please save the "Results Sheet for Import" tab as a CSV file (comma or semi-colon separated)</t>
  </si>
  <si>
    <r>
      <rPr>
        <b/>
        <sz val="11"/>
        <color theme="1"/>
        <rFont val="Calibri"/>
        <family val="2"/>
        <scheme val="minor"/>
      </rPr>
      <t>Team Member</t>
    </r>
    <r>
      <rPr>
        <sz val="11"/>
        <color theme="1"/>
        <rFont val="Calibri"/>
        <family val="2"/>
        <scheme val="minor"/>
      </rPr>
      <t xml:space="preserve"> should be Yes or No</t>
    </r>
  </si>
  <si>
    <r>
      <rPr>
        <b/>
        <sz val="11"/>
        <color theme="1"/>
        <rFont val="Calibri"/>
        <family val="2"/>
        <scheme val="minor"/>
      </rPr>
      <t>eventCoupleId</t>
    </r>
    <r>
      <rPr>
        <sz val="11"/>
        <color theme="1"/>
        <rFont val="Calibri"/>
        <family val="2"/>
        <scheme val="minor"/>
      </rPr>
      <t xml:space="preserve"> must be in the file but remains empty</t>
    </r>
  </si>
  <si>
    <t>2024 SEASON RESULT SHEET</t>
  </si>
  <si>
    <t>C:</t>
  </si>
  <si>
    <t>E:</t>
  </si>
  <si>
    <t>PGJ:</t>
  </si>
  <si>
    <t>GJM: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</si>
</sst>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Red]0.00"/>
    <numFmt numFmtId="165" formatCode="0.000"/>
    <numFmt numFmtId="166" formatCode="0.0"/>
  </numFmts>
  <fonts count="5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sz val="11"/>
      <color theme="0" tint="-0.34998626667073579"/>
      <name val="Calibri"/>
      <family val="2"/>
      <scheme val="minor"/>
    </font>
    <font>
      <sz val="10"/>
      <name val="Arial"/>
      <family val="2"/>
    </font>
    <font>
      <sz val="10"/>
      <name val="Verdana"/>
      <family val="2"/>
    </font>
    <font>
      <sz val="12"/>
      <name val="Verdana"/>
      <family val="2"/>
    </font>
    <font>
      <sz val="11"/>
      <name val="Verdana"/>
      <family val="2"/>
    </font>
    <font>
      <b/>
      <sz val="10"/>
      <name val="Verdana"/>
      <family val="2"/>
    </font>
    <font>
      <b/>
      <sz val="8"/>
      <name val="Verdana"/>
      <family val="2"/>
    </font>
    <font>
      <i/>
      <sz val="8"/>
      <name val="Verdana"/>
      <family val="2"/>
    </font>
    <font>
      <b/>
      <sz val="10"/>
      <color indexed="14"/>
      <name val="Verdana"/>
      <family val="2"/>
    </font>
    <font>
      <sz val="10"/>
      <color indexed="14"/>
      <name val="Verdana"/>
      <family val="2"/>
    </font>
    <font>
      <b/>
      <sz val="10"/>
      <color rgb="FFFF0000"/>
      <name val="Verdana"/>
      <family val="2"/>
    </font>
    <font>
      <b/>
      <sz val="11"/>
      <name val="Gotham Book"/>
      <family val="3"/>
    </font>
    <font>
      <sz val="11"/>
      <name val="Gotham Book"/>
      <family val="3"/>
    </font>
    <font>
      <sz val="10"/>
      <name val="Gotham Book"/>
      <family val="3"/>
    </font>
    <font>
      <b/>
      <sz val="12"/>
      <name val="Gotham Book"/>
      <family val="3"/>
    </font>
    <font>
      <b/>
      <sz val="10"/>
      <name val="Gotham Book"/>
      <family val="3"/>
    </font>
    <font>
      <sz val="12"/>
      <name val="Gotham Book"/>
      <family val="3"/>
    </font>
    <font>
      <b/>
      <sz val="11"/>
      <name val="Gotham Bold"/>
      <family val="3"/>
    </font>
    <font>
      <b/>
      <sz val="12"/>
      <name val="Gotham Bold"/>
      <family val="3"/>
    </font>
    <font>
      <sz val="10"/>
      <color rgb="FFC00000"/>
      <name val="Verdana"/>
      <family val="2"/>
    </font>
    <font>
      <b/>
      <sz val="11"/>
      <color rgb="FF7C878E"/>
      <name val="Gotham Bold"/>
      <family val="3"/>
    </font>
    <font>
      <b/>
      <sz val="10"/>
      <color rgb="FF7C878E"/>
      <name val="Gotham Bold"/>
      <family val="3"/>
    </font>
    <font>
      <sz val="10"/>
      <color rgb="FF7C878E"/>
      <name val="Gotham Book"/>
      <family val="3"/>
    </font>
    <font>
      <b/>
      <sz val="22"/>
      <color rgb="FF7C878E"/>
      <name val="FEI Bold"/>
      <family val="3"/>
    </font>
    <font>
      <b/>
      <sz val="12"/>
      <color rgb="FF7C878E"/>
      <name val="Gotham Bold"/>
      <family val="3"/>
    </font>
    <font>
      <b/>
      <sz val="16"/>
      <color theme="0"/>
      <name val="FEI Bold"/>
      <family val="3"/>
    </font>
    <font>
      <i/>
      <sz val="8"/>
      <color indexed="55"/>
      <name val="Verdana"/>
      <family val="2"/>
    </font>
    <font>
      <i/>
      <sz val="8"/>
      <color theme="0" tint="-0.34998626667073579"/>
      <name val="Verdana"/>
      <family val="2"/>
    </font>
    <font>
      <sz val="7"/>
      <name val="Verdana"/>
      <family val="2"/>
    </font>
    <font>
      <b/>
      <sz val="9"/>
      <name val="Verdana"/>
      <family val="2"/>
    </font>
    <font>
      <b/>
      <sz val="7"/>
      <name val="Verdana"/>
      <family val="2"/>
    </font>
    <font>
      <b/>
      <i/>
      <sz val="8"/>
      <name val="Verdana"/>
      <family val="2"/>
    </font>
    <font>
      <sz val="8"/>
      <name val="Verdana"/>
      <family val="2"/>
    </font>
    <font>
      <sz val="6"/>
      <name val="Verdana"/>
      <family val="2"/>
    </font>
    <font>
      <sz val="9"/>
      <color rgb="FFC00000"/>
      <name val="Verdana"/>
      <family val="2"/>
    </font>
    <font>
      <b/>
      <sz val="8"/>
      <color rgb="FFFF0000"/>
      <name val="Verdana"/>
      <family val="2"/>
    </font>
    <font>
      <sz val="9"/>
      <name val="Verdana"/>
      <family val="2"/>
    </font>
    <font>
      <sz val="18"/>
      <color rgb="FF7C878E"/>
      <name val="FEI Bold"/>
      <family val="3"/>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6" tint="-0.249977111117893"/>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cellStyleXfs>
  <cellXfs count="215">
    <xf numFmtId="0" fontId="0" fillId="0" borderId="0" xfId="0"/>
    <xf numFmtId="0" fontId="16" fillId="0" borderId="0" xfId="0" applyFont="1"/>
    <xf numFmtId="0" fontId="0" fillId="33" borderId="0" xfId="0" applyFill="1"/>
    <xf numFmtId="0" fontId="0" fillId="0" borderId="0" xfId="0" applyAlignment="1">
      <alignment horizontal="left"/>
    </xf>
    <xf numFmtId="0" fontId="20" fillId="0" borderId="0" xfId="42" applyFont="1" applyAlignment="1">
      <alignment horizontal="center"/>
    </xf>
    <xf numFmtId="0" fontId="20" fillId="0" borderId="0" xfId="42" applyFont="1"/>
    <xf numFmtId="0" fontId="22" fillId="0" borderId="0" xfId="42" applyFont="1" applyAlignment="1">
      <alignment horizontal="center"/>
    </xf>
    <xf numFmtId="0" fontId="22" fillId="0" borderId="0" xfId="42" applyFont="1"/>
    <xf numFmtId="0" fontId="20" fillId="0" borderId="0" xfId="42" applyFont="1" applyBorder="1"/>
    <xf numFmtId="0" fontId="20" fillId="0" borderId="0" xfId="42" applyFont="1" applyAlignment="1"/>
    <xf numFmtId="0" fontId="20" fillId="0" borderId="11" xfId="42" applyFont="1" applyBorder="1"/>
    <xf numFmtId="0" fontId="20" fillId="0" borderId="11" xfId="42" applyFont="1" applyBorder="1" applyAlignment="1"/>
    <xf numFmtId="0" fontId="21" fillId="0" borderId="0" xfId="42" applyFont="1"/>
    <xf numFmtId="0" fontId="20" fillId="0" borderId="12" xfId="42" applyFont="1" applyBorder="1"/>
    <xf numFmtId="0" fontId="22" fillId="0" borderId="0" xfId="42" applyFont="1" applyBorder="1"/>
    <xf numFmtId="0" fontId="23" fillId="0" borderId="0" xfId="42" applyFont="1"/>
    <xf numFmtId="2" fontId="23" fillId="0" borderId="16" xfId="42" applyNumberFormat="1" applyFont="1" applyFill="1" applyBorder="1" applyAlignment="1">
      <alignment horizontal="center" textRotation="90" wrapText="1"/>
    </xf>
    <xf numFmtId="2" fontId="23" fillId="0" borderId="15" xfId="42" applyNumberFormat="1" applyFont="1" applyFill="1" applyBorder="1" applyAlignment="1">
      <alignment horizontal="center" textRotation="90" wrapText="1"/>
    </xf>
    <xf numFmtId="2" fontId="23" fillId="0" borderId="0" xfId="42" applyNumberFormat="1" applyFont="1" applyFill="1" applyBorder="1" applyAlignment="1">
      <alignment horizontal="center" textRotation="90" wrapText="1"/>
    </xf>
    <xf numFmtId="0" fontId="23" fillId="0" borderId="0" xfId="42" applyFont="1" applyAlignment="1"/>
    <xf numFmtId="0" fontId="22" fillId="0" borderId="0" xfId="42" applyFont="1" applyFill="1" applyBorder="1" applyAlignment="1">
      <alignment horizontal="center"/>
    </xf>
    <xf numFmtId="0" fontId="20" fillId="0" borderId="10" xfId="42" applyFont="1" applyBorder="1"/>
    <xf numFmtId="0" fontId="20" fillId="0" borderId="10" xfId="42" applyFont="1" applyBorder="1" applyAlignment="1"/>
    <xf numFmtId="0" fontId="20" fillId="0" borderId="0" xfId="42" applyFont="1" applyBorder="1" applyAlignment="1"/>
    <xf numFmtId="0" fontId="20" fillId="0" borderId="0" xfId="42" applyFont="1" applyFill="1" applyBorder="1" applyAlignment="1">
      <alignment horizontal="center"/>
    </xf>
    <xf numFmtId="0" fontId="20" fillId="0" borderId="0" xfId="42" applyFont="1" applyFill="1" applyBorder="1"/>
    <xf numFmtId="2" fontId="20" fillId="0" borderId="0" xfId="42" applyNumberFormat="1" applyFont="1" applyFill="1" applyBorder="1" applyAlignment="1"/>
    <xf numFmtId="2" fontId="20" fillId="0" borderId="0" xfId="42" applyNumberFormat="1" applyFont="1" applyFill="1" applyBorder="1" applyAlignment="1">
      <alignment horizontal="center"/>
    </xf>
    <xf numFmtId="2" fontId="23" fillId="0" borderId="0" xfId="42" applyNumberFormat="1" applyFont="1" applyFill="1" applyBorder="1" applyAlignment="1">
      <alignment horizontal="center"/>
    </xf>
    <xf numFmtId="164" fontId="22" fillId="0" borderId="0" xfId="42" applyNumberFormat="1" applyFont="1"/>
    <xf numFmtId="0" fontId="22" fillId="0" borderId="0" xfId="42" applyFont="1" applyFill="1" applyBorder="1"/>
    <xf numFmtId="0" fontId="20" fillId="0" borderId="0" xfId="42" applyFont="1" applyBorder="1" applyAlignment="1">
      <alignment horizontal="center"/>
    </xf>
    <xf numFmtId="0" fontId="21" fillId="0" borderId="0" xfId="42" applyFont="1" applyAlignment="1"/>
    <xf numFmtId="0" fontId="29" fillId="0" borderId="0" xfId="42" applyFont="1"/>
    <xf numFmtId="0" fontId="30" fillId="0" borderId="0" xfId="42" applyFont="1"/>
    <xf numFmtId="0" fontId="30" fillId="0" borderId="0" xfId="42" applyFont="1" applyBorder="1" applyAlignment="1">
      <alignment horizontal="center"/>
    </xf>
    <xf numFmtId="0" fontId="30" fillId="0" borderId="0" xfId="42" applyFont="1" applyAlignment="1">
      <alignment horizontal="center"/>
    </xf>
    <xf numFmtId="0" fontId="30" fillId="0" borderId="0" xfId="42" applyFont="1" applyAlignment="1"/>
    <xf numFmtId="0" fontId="32" fillId="0" borderId="0" xfId="42" applyFont="1" applyAlignment="1">
      <alignment horizontal="left"/>
    </xf>
    <xf numFmtId="0" fontId="33" fillId="0" borderId="0" xfId="42" applyFont="1" applyAlignment="1">
      <alignment horizontal="right"/>
    </xf>
    <xf numFmtId="0" fontId="31" fillId="0" borderId="0" xfId="42" applyFont="1"/>
    <xf numFmtId="0" fontId="31" fillId="0" borderId="0" xfId="42" applyFont="1" applyAlignment="1"/>
    <xf numFmtId="0" fontId="34" fillId="0" borderId="11" xfId="42" applyFont="1" applyBorder="1" applyAlignment="1">
      <alignment horizontal="center"/>
    </xf>
    <xf numFmtId="0" fontId="31" fillId="0" borderId="11" xfId="42" applyFont="1" applyBorder="1"/>
    <xf numFmtId="0" fontId="31" fillId="0" borderId="11" xfId="42" applyFont="1" applyBorder="1" applyAlignment="1"/>
    <xf numFmtId="0" fontId="34" fillId="0" borderId="0" xfId="42" applyFont="1"/>
    <xf numFmtId="0" fontId="30" fillId="0" borderId="0" xfId="42" applyFont="1" applyBorder="1"/>
    <xf numFmtId="0" fontId="33" fillId="0" borderId="0" xfId="42" applyFont="1"/>
    <xf numFmtId="0" fontId="32" fillId="0" borderId="0" xfId="42" applyFont="1" applyAlignment="1"/>
    <xf numFmtId="0" fontId="34" fillId="0" borderId="0" xfId="42" applyFont="1" applyAlignment="1"/>
    <xf numFmtId="0" fontId="35" fillId="0" borderId="0" xfId="42" applyFont="1"/>
    <xf numFmtId="0" fontId="36" fillId="0" borderId="0" xfId="42" applyFont="1" applyAlignment="1">
      <alignment horizontal="left"/>
    </xf>
    <xf numFmtId="0" fontId="36" fillId="0" borderId="0" xfId="42" applyFont="1" applyAlignment="1"/>
    <xf numFmtId="0" fontId="29" fillId="0" borderId="0" xfId="42" applyFont="1" applyAlignment="1"/>
    <xf numFmtId="0" fontId="40" fillId="0" borderId="0" xfId="42" applyFont="1" applyBorder="1"/>
    <xf numFmtId="0" fontId="40" fillId="0" borderId="0" xfId="42" applyFont="1"/>
    <xf numFmtId="0" fontId="38" fillId="0" borderId="0" xfId="42" applyFont="1" applyBorder="1" applyAlignment="1"/>
    <xf numFmtId="0" fontId="39" fillId="0" borderId="0" xfId="42" applyFont="1" applyBorder="1" applyAlignment="1"/>
    <xf numFmtId="0" fontId="38" fillId="0" borderId="0" xfId="42" applyFont="1" applyAlignment="1">
      <alignment horizontal="left"/>
    </xf>
    <xf numFmtId="0" fontId="42" fillId="0" borderId="0" xfId="42" applyFont="1" applyAlignment="1">
      <alignment horizontal="left"/>
    </xf>
    <xf numFmtId="0" fontId="45" fillId="0" borderId="14" xfId="42" applyFont="1" applyBorder="1" applyAlignment="1">
      <alignment vertical="center"/>
    </xf>
    <xf numFmtId="0" fontId="20" fillId="0" borderId="0" xfId="42" applyFont="1" applyBorder="1" applyAlignment="1">
      <alignment vertical="center"/>
    </xf>
    <xf numFmtId="0" fontId="25" fillId="0" borderId="14" xfId="42" applyFont="1" applyFill="1" applyBorder="1" applyAlignment="1">
      <alignment vertical="center"/>
    </xf>
    <xf numFmtId="0" fontId="25" fillId="0" borderId="0" xfId="42" applyNumberFormat="1" applyFont="1" applyFill="1" applyBorder="1" applyAlignment="1">
      <alignment horizontal="center" vertical="center"/>
    </xf>
    <xf numFmtId="0" fontId="25" fillId="0" borderId="14" xfId="42" applyFont="1" applyFill="1" applyBorder="1" applyAlignment="1">
      <alignment horizontal="center" vertical="center"/>
    </xf>
    <xf numFmtId="2" fontId="25" fillId="0" borderId="14" xfId="42" applyNumberFormat="1" applyFont="1" applyFill="1" applyBorder="1" applyAlignment="1">
      <alignment horizontal="center" vertical="center"/>
    </xf>
    <xf numFmtId="2" fontId="25" fillId="0" borderId="14" xfId="42" applyNumberFormat="1" applyFont="1" applyFill="1" applyBorder="1" applyAlignment="1">
      <alignment vertical="center"/>
    </xf>
    <xf numFmtId="0" fontId="20" fillId="0" borderId="14" xfId="42" applyFont="1" applyBorder="1" applyAlignment="1">
      <alignment vertical="center"/>
    </xf>
    <xf numFmtId="0" fontId="44" fillId="0" borderId="16" xfId="42" applyFont="1" applyFill="1" applyBorder="1" applyAlignment="1">
      <alignment horizontal="center" vertical="center"/>
    </xf>
    <xf numFmtId="0" fontId="22" fillId="0" borderId="17" xfId="42" applyFont="1" applyBorder="1" applyAlignment="1">
      <alignment vertical="center"/>
    </xf>
    <xf numFmtId="0" fontId="22" fillId="0" borderId="0" xfId="42" applyFont="1" applyFill="1" applyBorder="1" applyAlignment="1">
      <alignment horizontal="center" vertical="center"/>
    </xf>
    <xf numFmtId="2" fontId="45" fillId="0" borderId="0" xfId="42" applyNumberFormat="1" applyFont="1" applyFill="1" applyBorder="1" applyAlignment="1">
      <alignment horizontal="center" vertical="center"/>
    </xf>
    <xf numFmtId="0" fontId="45" fillId="0" borderId="0" xfId="42" applyFont="1" applyFill="1" applyBorder="1" applyAlignment="1">
      <alignment horizontal="center" vertical="center"/>
    </xf>
    <xf numFmtId="165" fontId="45" fillId="0" borderId="16" xfId="42" applyNumberFormat="1" applyFont="1" applyBorder="1" applyAlignment="1">
      <alignment horizontal="center" vertical="center"/>
    </xf>
    <xf numFmtId="0" fontId="45" fillId="0" borderId="16" xfId="42" applyFont="1" applyFill="1" applyBorder="1" applyAlignment="1">
      <alignment horizontal="center" vertical="center"/>
    </xf>
    <xf numFmtId="165" fontId="45" fillId="0" borderId="16" xfId="42" applyNumberFormat="1" applyFont="1" applyFill="1" applyBorder="1" applyAlignment="1">
      <alignment horizontal="center" vertical="center"/>
    </xf>
    <xf numFmtId="1" fontId="45" fillId="0" borderId="16" xfId="42" applyNumberFormat="1" applyFont="1" applyBorder="1" applyAlignment="1">
      <alignment horizontal="center" vertical="center"/>
    </xf>
    <xf numFmtId="1" fontId="22" fillId="0" borderId="0" xfId="42" applyNumberFormat="1" applyFont="1" applyBorder="1" applyAlignment="1">
      <alignment horizontal="center" vertical="center"/>
    </xf>
    <xf numFmtId="0" fontId="22" fillId="0" borderId="0" xfId="42" applyFont="1" applyAlignment="1">
      <alignment vertical="center"/>
    </xf>
    <xf numFmtId="0" fontId="22" fillId="0" borderId="14" xfId="42" applyFont="1" applyBorder="1" applyAlignment="1">
      <alignment horizontal="center" vertical="center"/>
    </xf>
    <xf numFmtId="0" fontId="22" fillId="0" borderId="0" xfId="42" applyFont="1" applyBorder="1" applyAlignment="1">
      <alignment vertical="center"/>
    </xf>
    <xf numFmtId="0" fontId="22" fillId="0" borderId="14" xfId="42" applyFont="1" applyFill="1" applyBorder="1" applyAlignment="1">
      <alignment horizontal="left" vertical="center"/>
    </xf>
    <xf numFmtId="0" fontId="22" fillId="0" borderId="14" xfId="42" applyFont="1" applyFill="1" applyBorder="1" applyAlignment="1">
      <alignment horizontal="center" vertical="center"/>
    </xf>
    <xf numFmtId="2" fontId="22" fillId="0" borderId="14" xfId="42" applyNumberFormat="1" applyFont="1" applyBorder="1" applyAlignment="1">
      <alignment horizontal="center" vertical="center"/>
    </xf>
    <xf numFmtId="2" fontId="22" fillId="0" borderId="0" xfId="42" applyNumberFormat="1" applyFont="1" applyFill="1" applyBorder="1" applyAlignment="1">
      <alignment horizontal="center" vertical="center"/>
    </xf>
    <xf numFmtId="165" fontId="22" fillId="0" borderId="14" xfId="42" applyNumberFormat="1" applyFont="1" applyBorder="1" applyAlignment="1">
      <alignment horizontal="center" vertical="center"/>
    </xf>
    <xf numFmtId="165" fontId="22" fillId="0" borderId="14" xfId="42" applyNumberFormat="1" applyFont="1" applyFill="1" applyBorder="1" applyAlignment="1">
      <alignment horizontal="center" vertical="center"/>
    </xf>
    <xf numFmtId="1" fontId="22" fillId="0" borderId="14" xfId="42" applyNumberFormat="1" applyFont="1" applyBorder="1" applyAlignment="1">
      <alignment horizontal="center" vertical="center"/>
    </xf>
    <xf numFmtId="165" fontId="22" fillId="0" borderId="16" xfId="42" applyNumberFormat="1" applyFont="1" applyFill="1" applyBorder="1" applyAlignment="1">
      <alignment horizontal="center" vertical="center"/>
    </xf>
    <xf numFmtId="1" fontId="22" fillId="0" borderId="0" xfId="42" applyNumberFormat="1" applyFont="1" applyFill="1" applyBorder="1" applyAlignment="1">
      <alignment horizontal="center" vertical="center"/>
    </xf>
    <xf numFmtId="0" fontId="37" fillId="0" borderId="0" xfId="42" applyFont="1" applyAlignment="1">
      <alignment vertical="center"/>
    </xf>
    <xf numFmtId="0" fontId="20" fillId="0" borderId="0" xfId="42" applyFont="1" applyAlignment="1">
      <alignment vertical="center"/>
    </xf>
    <xf numFmtId="2" fontId="23" fillId="0" borderId="0" xfId="42" applyNumberFormat="1" applyFont="1" applyFill="1" applyBorder="1" applyAlignment="1">
      <alignment horizontal="center" textRotation="90" wrapText="1"/>
    </xf>
    <xf numFmtId="2" fontId="22" fillId="0" borderId="0" xfId="42" applyNumberFormat="1" applyFont="1" applyAlignment="1">
      <alignment vertical="center"/>
    </xf>
    <xf numFmtId="2" fontId="22" fillId="0" borderId="0" xfId="42" applyNumberFormat="1" applyFont="1" applyBorder="1" applyAlignment="1">
      <alignment horizontal="center" vertical="center"/>
    </xf>
    <xf numFmtId="166" fontId="0" fillId="0" borderId="0" xfId="0" applyNumberFormat="1"/>
    <xf numFmtId="165" fontId="0" fillId="0" borderId="0" xfId="0" applyNumberFormat="1"/>
    <xf numFmtId="0" fontId="22" fillId="0" borderId="14" xfId="42" applyFont="1" applyFill="1" applyBorder="1" applyAlignment="1">
      <alignment horizontal="center" vertical="center"/>
    </xf>
    <xf numFmtId="2" fontId="47" fillId="0" borderId="22" xfId="42" applyNumberFormat="1" applyFont="1" applyFill="1" applyBorder="1" applyAlignment="1">
      <alignment horizontal="center" textRotation="90" wrapText="1"/>
    </xf>
    <xf numFmtId="2" fontId="46" fillId="0" borderId="0" xfId="42" applyNumberFormat="1" applyFont="1" applyFill="1" applyBorder="1" applyAlignment="1">
      <alignment horizontal="center" vertical="center"/>
    </xf>
    <xf numFmtId="0" fontId="31" fillId="0" borderId="0" xfId="42" applyFont="1" applyBorder="1" applyAlignment="1"/>
    <xf numFmtId="0" fontId="22" fillId="0" borderId="14" xfId="42" applyFont="1" applyFill="1" applyBorder="1" applyAlignment="1">
      <alignment horizontal="center" vertical="center"/>
    </xf>
    <xf numFmtId="2" fontId="23" fillId="0" borderId="16" xfId="42" applyNumberFormat="1" applyFont="1" applyFill="1" applyBorder="1" applyAlignment="1">
      <alignment horizontal="center" textRotation="90" wrapText="1"/>
    </xf>
    <xf numFmtId="0" fontId="23" fillId="0" borderId="0" xfId="42" applyFont="1" applyBorder="1" applyAlignment="1">
      <alignment horizontal="center"/>
    </xf>
    <xf numFmtId="0" fontId="49" fillId="0" borderId="11" xfId="42" applyFont="1" applyFill="1" applyBorder="1" applyAlignment="1">
      <alignment horizontal="center" vertical="center"/>
    </xf>
    <xf numFmtId="0" fontId="49" fillId="0" borderId="0" xfId="42" applyNumberFormat="1" applyFont="1" applyFill="1" applyBorder="1" applyAlignment="1">
      <alignment horizontal="center" vertical="center"/>
    </xf>
    <xf numFmtId="165" fontId="20" fillId="0" borderId="0" xfId="42" applyNumberFormat="1" applyFont="1"/>
    <xf numFmtId="166" fontId="48" fillId="0" borderId="14" xfId="42" applyNumberFormat="1" applyFont="1" applyFill="1" applyBorder="1" applyAlignment="1">
      <alignment horizontal="center" vertical="center"/>
    </xf>
    <xf numFmtId="166" fontId="46" fillId="0" borderId="14" xfId="42" applyNumberFormat="1" applyFont="1" applyFill="1" applyBorder="1" applyAlignment="1">
      <alignment horizontal="center" vertical="center"/>
    </xf>
    <xf numFmtId="0" fontId="50" fillId="0" borderId="17" xfId="42" applyFont="1" applyBorder="1" applyAlignment="1">
      <alignment vertical="center"/>
    </xf>
    <xf numFmtId="0" fontId="50" fillId="0" borderId="0" xfId="42" applyFont="1" applyFill="1" applyBorder="1" applyAlignment="1">
      <alignment horizontal="center" vertical="center"/>
    </xf>
    <xf numFmtId="166" fontId="45" fillId="0" borderId="16" xfId="42" applyNumberFormat="1" applyFont="1" applyFill="1" applyBorder="1" applyAlignment="1">
      <alignment horizontal="center" vertical="center"/>
    </xf>
    <xf numFmtId="166" fontId="45" fillId="0" borderId="16" xfId="42" applyNumberFormat="1" applyFont="1" applyBorder="1" applyAlignment="1">
      <alignment horizontal="center" vertical="center"/>
    </xf>
    <xf numFmtId="165" fontId="20" fillId="0" borderId="0" xfId="42" applyNumberFormat="1" applyFont="1" applyAlignment="1"/>
    <xf numFmtId="165" fontId="48" fillId="0" borderId="0" xfId="42" applyNumberFormat="1" applyFont="1" applyFill="1" applyBorder="1" applyAlignment="1">
      <alignment horizontal="center" vertical="center"/>
    </xf>
    <xf numFmtId="165" fontId="20" fillId="0" borderId="16" xfId="42" applyNumberFormat="1" applyFont="1" applyFill="1" applyBorder="1" applyAlignment="1">
      <alignment horizontal="center" vertical="center"/>
    </xf>
    <xf numFmtId="165" fontId="46" fillId="0" borderId="0" xfId="42" applyNumberFormat="1" applyFont="1" applyFill="1" applyBorder="1" applyAlignment="1">
      <alignment horizontal="center" vertical="center"/>
    </xf>
    <xf numFmtId="165" fontId="22" fillId="0" borderId="0" xfId="42" applyNumberFormat="1" applyFont="1"/>
    <xf numFmtId="165" fontId="22" fillId="0" borderId="10" xfId="42" applyNumberFormat="1" applyFont="1" applyBorder="1"/>
    <xf numFmtId="165" fontId="22" fillId="0" borderId="0" xfId="42" applyNumberFormat="1" applyFont="1" applyBorder="1"/>
    <xf numFmtId="165" fontId="20" fillId="0" borderId="16" xfId="42" applyNumberFormat="1" applyFont="1" applyBorder="1" applyAlignment="1">
      <alignment horizontal="center" vertical="center"/>
    </xf>
    <xf numFmtId="166" fontId="20" fillId="0" borderId="16" xfId="42" applyNumberFormat="1" applyFont="1" applyBorder="1" applyAlignment="1">
      <alignment horizontal="center" vertical="center"/>
    </xf>
    <xf numFmtId="0" fontId="20" fillId="0" borderId="0" xfId="42" applyFont="1" applyFill="1" applyBorder="1" applyAlignment="1">
      <alignment horizontal="center" vertical="center"/>
    </xf>
    <xf numFmtId="2" fontId="47" fillId="0" borderId="23" xfId="42" applyNumberFormat="1" applyFont="1" applyFill="1" applyBorder="1" applyAlignment="1">
      <alignment horizontal="center" textRotation="90" wrapText="1"/>
    </xf>
    <xf numFmtId="0" fontId="22" fillId="0" borderId="16" xfId="42" applyFont="1" applyBorder="1" applyAlignment="1" applyProtection="1">
      <alignment horizontal="center" vertical="center"/>
      <protection locked="0"/>
    </xf>
    <xf numFmtId="0" fontId="22" fillId="0" borderId="17" xfId="42" applyFont="1" applyBorder="1" applyAlignment="1" applyProtection="1">
      <alignment vertical="center"/>
      <protection locked="0"/>
    </xf>
    <xf numFmtId="0" fontId="22" fillId="0" borderId="15" xfId="42" applyFont="1" applyFill="1" applyBorder="1" applyAlignment="1" applyProtection="1">
      <alignment horizontal="left" vertical="center"/>
      <protection locked="0"/>
    </xf>
    <xf numFmtId="0" fontId="22" fillId="0" borderId="16" xfId="42" applyFont="1" applyFill="1" applyBorder="1" applyAlignment="1" applyProtection="1">
      <alignment horizontal="center" vertical="center"/>
      <protection locked="0"/>
    </xf>
    <xf numFmtId="0" fontId="22" fillId="0" borderId="16" xfId="42" applyFont="1" applyFill="1" applyBorder="1" applyAlignment="1" applyProtection="1">
      <alignment horizontal="left" vertical="center"/>
      <protection locked="0"/>
    </xf>
    <xf numFmtId="0" fontId="22" fillId="0" borderId="0" xfId="42" applyFont="1" applyFill="1" applyBorder="1" applyAlignment="1" applyProtection="1">
      <alignment horizontal="center" vertical="center"/>
      <protection locked="0"/>
    </xf>
    <xf numFmtId="166" fontId="22" fillId="0" borderId="16" xfId="42" applyNumberFormat="1" applyFont="1" applyFill="1" applyBorder="1" applyAlignment="1" applyProtection="1">
      <alignment horizontal="center" vertical="center"/>
      <protection locked="0"/>
    </xf>
    <xf numFmtId="0" fontId="21" fillId="0" borderId="0" xfId="42" applyFont="1" applyProtection="1">
      <protection locked="0"/>
    </xf>
    <xf numFmtId="0" fontId="20" fillId="0" borderId="0" xfId="42" applyFont="1" applyProtection="1">
      <protection locked="0"/>
    </xf>
    <xf numFmtId="166" fontId="20" fillId="0" borderId="0" xfId="42" applyNumberFormat="1" applyFont="1" applyProtection="1">
      <protection locked="0"/>
    </xf>
    <xf numFmtId="0" fontId="23" fillId="0" borderId="0" xfId="42" applyFont="1" applyProtection="1">
      <protection locked="0"/>
    </xf>
    <xf numFmtId="0" fontId="20" fillId="0" borderId="10" xfId="42" applyFont="1" applyBorder="1" applyProtection="1">
      <protection locked="0"/>
    </xf>
    <xf numFmtId="0" fontId="20" fillId="0" borderId="0" xfId="42" applyFont="1" applyBorder="1" applyProtection="1">
      <protection locked="0"/>
    </xf>
    <xf numFmtId="166" fontId="22" fillId="0" borderId="0" xfId="42" applyNumberFormat="1" applyFont="1" applyProtection="1">
      <protection locked="0"/>
    </xf>
    <xf numFmtId="0" fontId="22" fillId="0" borderId="10" xfId="42" applyFont="1" applyBorder="1" applyProtection="1">
      <protection locked="0"/>
    </xf>
    <xf numFmtId="0" fontId="22" fillId="0" borderId="0" xfId="42" applyFont="1" applyBorder="1" applyProtection="1">
      <protection locked="0"/>
    </xf>
    <xf numFmtId="2" fontId="22" fillId="0" borderId="16" xfId="42" applyNumberFormat="1" applyFont="1" applyBorder="1" applyAlignment="1" applyProtection="1">
      <alignment horizontal="center" vertical="center"/>
      <protection locked="0"/>
    </xf>
    <xf numFmtId="2" fontId="22" fillId="0" borderId="0" xfId="42" applyNumberFormat="1" applyFont="1" applyFill="1" applyBorder="1" applyAlignment="1" applyProtection="1">
      <alignment horizontal="center" vertical="center"/>
      <protection locked="0"/>
    </xf>
    <xf numFmtId="1" fontId="22" fillId="0" borderId="16" xfId="42" applyNumberFormat="1" applyFont="1" applyBorder="1" applyAlignment="1" applyProtection="1">
      <alignment horizontal="center" vertical="center"/>
      <protection locked="0"/>
    </xf>
    <xf numFmtId="1" fontId="22" fillId="0" borderId="16" xfId="42" applyNumberFormat="1" applyFont="1" applyFill="1" applyBorder="1" applyAlignment="1" applyProtection="1">
      <alignment horizontal="center" vertical="center"/>
      <protection locked="0"/>
    </xf>
    <xf numFmtId="166" fontId="22" fillId="0" borderId="16" xfId="42" applyNumberFormat="1" applyFont="1" applyBorder="1" applyAlignment="1" applyProtection="1">
      <alignment horizontal="center" vertical="center"/>
      <protection locked="0"/>
    </xf>
    <xf numFmtId="2" fontId="22" fillId="0" borderId="0" xfId="42" applyNumberFormat="1" applyFont="1" applyAlignment="1" applyProtection="1">
      <alignment vertical="center"/>
      <protection locked="0"/>
    </xf>
    <xf numFmtId="166" fontId="20" fillId="0" borderId="16" xfId="42" applyNumberFormat="1" applyFont="1" applyFill="1" applyBorder="1" applyAlignment="1" applyProtection="1">
      <alignment horizontal="center" vertical="center"/>
      <protection locked="0"/>
    </xf>
    <xf numFmtId="0" fontId="20" fillId="0" borderId="16" xfId="42" applyFont="1" applyFill="1" applyBorder="1" applyAlignment="1" applyProtection="1">
      <alignment horizontal="center" vertical="center"/>
      <protection locked="0"/>
    </xf>
    <xf numFmtId="0" fontId="20" fillId="0" borderId="0" xfId="42" applyFont="1" applyFill="1" applyBorder="1" applyAlignment="1" applyProtection="1">
      <alignment horizontal="center" vertical="center"/>
      <protection locked="0"/>
    </xf>
    <xf numFmtId="2" fontId="20" fillId="0" borderId="0" xfId="42" applyNumberFormat="1" applyFont="1" applyFill="1" applyBorder="1" applyAlignment="1" applyProtection="1">
      <alignment horizontal="center" vertical="center"/>
      <protection locked="0"/>
    </xf>
    <xf numFmtId="1" fontId="20" fillId="0" borderId="16" xfId="42" applyNumberFormat="1" applyFont="1" applyBorder="1" applyAlignment="1" applyProtection="1">
      <alignment horizontal="center" vertical="center"/>
      <protection locked="0"/>
    </xf>
    <xf numFmtId="1" fontId="20" fillId="0" borderId="16" xfId="42" applyNumberFormat="1" applyFont="1" applyFill="1" applyBorder="1" applyAlignment="1" applyProtection="1">
      <alignment horizontal="center" vertical="center"/>
      <protection locked="0"/>
    </xf>
    <xf numFmtId="166" fontId="20" fillId="0" borderId="16" xfId="42" applyNumberFormat="1" applyFont="1" applyBorder="1" applyAlignment="1" applyProtection="1">
      <alignment horizontal="center" vertical="center"/>
      <protection locked="0"/>
    </xf>
    <xf numFmtId="166" fontId="20" fillId="0" borderId="0" xfId="42" applyNumberFormat="1" applyFont="1" applyFill="1" applyBorder="1" applyAlignment="1" applyProtection="1">
      <alignment horizontal="center" vertical="center"/>
      <protection locked="0"/>
    </xf>
    <xf numFmtId="0" fontId="20" fillId="0" borderId="16" xfId="42" applyFont="1" applyBorder="1" applyAlignment="1" applyProtection="1">
      <alignment horizontal="center" vertical="center"/>
      <protection locked="0"/>
    </xf>
    <xf numFmtId="0" fontId="20" fillId="0" borderId="17" xfId="42" applyFont="1" applyBorder="1" applyAlignment="1" applyProtection="1">
      <alignment vertical="center"/>
      <protection locked="0"/>
    </xf>
    <xf numFmtId="0" fontId="20" fillId="0" borderId="15" xfId="42" applyFont="1" applyFill="1" applyBorder="1" applyAlignment="1" applyProtection="1">
      <alignment horizontal="left" vertical="center"/>
      <protection locked="0"/>
    </xf>
    <xf numFmtId="0" fontId="20" fillId="0" borderId="16" xfId="42" applyFont="1" applyFill="1" applyBorder="1" applyAlignment="1" applyProtection="1">
      <alignment horizontal="left" vertical="center"/>
      <protection locked="0"/>
    </xf>
    <xf numFmtId="2" fontId="23" fillId="0" borderId="16" xfId="42" applyNumberFormat="1" applyFont="1" applyFill="1" applyBorder="1" applyAlignment="1">
      <alignment horizontal="center" textRotation="90" wrapText="1"/>
    </xf>
    <xf numFmtId="0" fontId="22" fillId="0" borderId="16" xfId="42" applyFont="1" applyBorder="1" applyAlignment="1" applyProtection="1">
      <alignment horizontal="center" vertical="center"/>
      <protection locked="0"/>
    </xf>
    <xf numFmtId="0" fontId="42" fillId="0" borderId="0" xfId="42" applyFont="1" applyAlignment="1">
      <alignment horizontal="right"/>
    </xf>
    <xf numFmtId="0" fontId="34" fillId="0" borderId="0" xfId="42" applyFont="1" applyBorder="1" applyAlignment="1">
      <alignment horizontal="center"/>
    </xf>
    <xf numFmtId="0" fontId="31" fillId="0" borderId="0" xfId="42" applyFont="1" applyBorder="1"/>
    <xf numFmtId="0" fontId="26" fillId="0" borderId="0" xfId="42" applyFont="1" applyAlignment="1">
      <alignment horizontal="left" vertical="center"/>
    </xf>
    <xf numFmtId="0" fontId="26" fillId="0" borderId="0" xfId="42" applyFont="1" applyAlignment="1">
      <alignment vertical="center"/>
    </xf>
    <xf numFmtId="0" fontId="41" fillId="0" borderId="0" xfId="42" applyFont="1" applyAlignment="1">
      <alignment vertical="center"/>
    </xf>
    <xf numFmtId="0" fontId="37" fillId="0" borderId="0" xfId="42" applyFont="1" applyAlignment="1">
      <alignment horizontal="left" vertical="center"/>
    </xf>
    <xf numFmtId="0" fontId="0" fillId="0" borderId="0" xfId="0"/>
    <xf numFmtId="0" fontId="54" fillId="0" borderId="0" xfId="42" applyFont="1"/>
    <xf numFmtId="0" fontId="0" fillId="0" borderId="0" xfId="0" applyAlignment="1">
      <alignment horizontal="left"/>
    </xf>
    <xf numFmtId="0" fontId="16" fillId="0" borderId="0" xfId="0" applyFont="1" applyAlignment="1">
      <alignment horizontal="left"/>
    </xf>
    <xf numFmtId="0" fontId="43" fillId="34" borderId="0" xfId="18" applyFont="1" applyFill="1" applyAlignment="1">
      <alignment horizontal="center"/>
    </xf>
    <xf numFmtId="2" fontId="23" fillId="0" borderId="16" xfId="42" applyNumberFormat="1" applyFont="1" applyFill="1" applyBorder="1" applyAlignment="1">
      <alignment horizontal="center" textRotation="90" wrapText="1"/>
    </xf>
    <xf numFmtId="0" fontId="20" fillId="0" borderId="17" xfId="42" applyFont="1" applyBorder="1" applyAlignment="1">
      <alignment horizontal="center"/>
    </xf>
    <xf numFmtId="2" fontId="23" fillId="0" borderId="24" xfId="42" applyNumberFormat="1" applyFont="1" applyFill="1" applyBorder="1" applyAlignment="1">
      <alignment horizontal="center" textRotation="90" wrapText="1"/>
    </xf>
    <xf numFmtId="2" fontId="23" fillId="0" borderId="25" xfId="42" applyNumberFormat="1" applyFont="1" applyFill="1" applyBorder="1" applyAlignment="1">
      <alignment horizontal="center" textRotation="90" wrapText="1"/>
    </xf>
    <xf numFmtId="0" fontId="23" fillId="0" borderId="19" xfId="42" applyFont="1" applyFill="1" applyBorder="1" applyAlignment="1">
      <alignment horizontal="center" vertical="center"/>
    </xf>
    <xf numFmtId="0" fontId="23" fillId="0" borderId="20" xfId="42" applyFont="1" applyFill="1" applyBorder="1" applyAlignment="1">
      <alignment horizontal="center" vertical="center"/>
    </xf>
    <xf numFmtId="0" fontId="24" fillId="0" borderId="19" xfId="42" applyFont="1" applyBorder="1" applyAlignment="1">
      <alignment horizontal="center" vertical="center" wrapText="1"/>
    </xf>
    <xf numFmtId="0" fontId="24" fillId="0" borderId="12" xfId="42" applyFont="1" applyBorder="1" applyAlignment="1">
      <alignment horizontal="center" vertical="center" wrapText="1"/>
    </xf>
    <xf numFmtId="0" fontId="24" fillId="0" borderId="20" xfId="42" applyFont="1" applyBorder="1" applyAlignment="1">
      <alignment horizontal="center" vertical="center" wrapText="1"/>
    </xf>
    <xf numFmtId="0" fontId="24" fillId="0" borderId="18" xfId="42" applyFont="1" applyBorder="1" applyAlignment="1">
      <alignment horizontal="center" vertical="center" wrapText="1"/>
    </xf>
    <xf numFmtId="0" fontId="24" fillId="0" borderId="0" xfId="42" applyFont="1" applyBorder="1" applyAlignment="1">
      <alignment horizontal="center" vertical="center" wrapText="1"/>
    </xf>
    <xf numFmtId="0" fontId="24" fillId="0" borderId="21" xfId="42" applyFont="1" applyBorder="1" applyAlignment="1">
      <alignment horizontal="center" vertical="center" wrapText="1"/>
    </xf>
    <xf numFmtId="0" fontId="24" fillId="0" borderId="22" xfId="42" applyFont="1" applyBorder="1" applyAlignment="1">
      <alignment horizontal="center" vertical="center" wrapText="1"/>
    </xf>
    <xf numFmtId="0" fontId="24" fillId="0" borderId="11" xfId="42" applyFont="1" applyBorder="1" applyAlignment="1">
      <alignment horizontal="center" vertical="center" wrapText="1"/>
    </xf>
    <xf numFmtId="0" fontId="24" fillId="0" borderId="23" xfId="42" applyFont="1" applyBorder="1" applyAlignment="1">
      <alignment horizontal="center" vertical="center" wrapText="1"/>
    </xf>
    <xf numFmtId="0" fontId="20" fillId="0" borderId="18" xfId="42" applyFont="1" applyBorder="1" applyAlignment="1">
      <alignment horizontal="center"/>
    </xf>
    <xf numFmtId="0" fontId="30" fillId="0" borderId="0" xfId="42" applyFont="1" applyBorder="1" applyAlignment="1" applyProtection="1">
      <alignment horizontal="center"/>
      <protection locked="0"/>
    </xf>
    <xf numFmtId="0" fontId="41" fillId="0" borderId="0" xfId="42" applyFont="1" applyAlignment="1">
      <alignment horizontal="center" vertical="center"/>
    </xf>
    <xf numFmtId="0" fontId="37" fillId="0" borderId="0" xfId="42" applyFont="1" applyAlignment="1">
      <alignment horizontal="left" vertical="center"/>
    </xf>
    <xf numFmtId="0" fontId="26" fillId="0" borderId="0" xfId="42" applyFont="1" applyAlignment="1">
      <alignment horizontal="left" vertical="center"/>
    </xf>
    <xf numFmtId="0" fontId="52" fillId="0" borderId="0" xfId="42" applyFont="1" applyAlignment="1">
      <alignment horizontal="left" vertical="center"/>
    </xf>
    <xf numFmtId="0" fontId="29" fillId="0" borderId="0" xfId="42" applyFont="1" applyAlignment="1">
      <alignment horizontal="center"/>
    </xf>
    <xf numFmtId="0" fontId="29" fillId="0" borderId="0" xfId="42" applyFont="1" applyBorder="1" applyAlignment="1">
      <alignment horizontal="right"/>
    </xf>
    <xf numFmtId="0" fontId="31" fillId="0" borderId="0" xfId="42" applyFont="1" applyBorder="1" applyAlignment="1" applyProtection="1">
      <alignment horizontal="center"/>
      <protection locked="0"/>
    </xf>
    <xf numFmtId="0" fontId="20" fillId="0" borderId="0" xfId="42" applyFont="1" applyBorder="1" applyAlignment="1" applyProtection="1">
      <alignment horizontal="center"/>
      <protection locked="0"/>
    </xf>
    <xf numFmtId="0" fontId="42" fillId="0" borderId="0" xfId="42" applyFont="1" applyBorder="1" applyAlignment="1">
      <alignment horizontal="right"/>
    </xf>
    <xf numFmtId="0" fontId="20" fillId="0" borderId="0" xfId="42" applyFont="1" applyAlignment="1" applyProtection="1">
      <alignment horizontal="center"/>
      <protection locked="0"/>
    </xf>
    <xf numFmtId="0" fontId="29" fillId="0" borderId="0" xfId="42" applyFont="1" applyBorder="1" applyAlignment="1">
      <alignment horizontal="center"/>
    </xf>
    <xf numFmtId="0" fontId="20" fillId="0" borderId="0" xfId="42" applyFont="1" applyAlignment="1">
      <alignment horizontal="left" vertical="center"/>
    </xf>
    <xf numFmtId="1" fontId="22" fillId="0" borderId="16" xfId="42" applyNumberFormat="1" applyFont="1" applyBorder="1" applyAlignment="1" applyProtection="1">
      <alignment horizontal="center" vertical="center"/>
      <protection locked="0"/>
    </xf>
    <xf numFmtId="165" fontId="22" fillId="0" borderId="16" xfId="42" applyNumberFormat="1" applyFont="1" applyBorder="1" applyAlignment="1">
      <alignment horizontal="center" vertical="center"/>
    </xf>
    <xf numFmtId="2" fontId="23" fillId="0" borderId="13" xfId="42" applyNumberFormat="1" applyFont="1" applyFill="1" applyBorder="1" applyAlignment="1">
      <alignment horizontal="center" textRotation="90" wrapText="1"/>
    </xf>
    <xf numFmtId="2" fontId="23" fillId="0" borderId="14" xfId="42" applyNumberFormat="1" applyFont="1" applyFill="1" applyBorder="1" applyAlignment="1">
      <alignment horizontal="center" textRotation="90" wrapText="1"/>
    </xf>
    <xf numFmtId="2" fontId="23" fillId="0" borderId="15" xfId="42" applyNumberFormat="1" applyFont="1" applyFill="1" applyBorder="1" applyAlignment="1">
      <alignment horizontal="center" textRotation="90" wrapText="1"/>
    </xf>
    <xf numFmtId="0" fontId="22" fillId="0" borderId="16" xfId="42" applyFont="1" applyFill="1" applyBorder="1" applyAlignment="1" applyProtection="1">
      <alignment horizontal="center" vertical="center"/>
      <protection locked="0"/>
    </xf>
    <xf numFmtId="0" fontId="20" fillId="0" borderId="0" xfId="42" applyFont="1" applyAlignment="1">
      <alignment horizontal="center"/>
    </xf>
    <xf numFmtId="0" fontId="52" fillId="0" borderId="0" xfId="42" applyFont="1" applyAlignment="1" applyProtection="1">
      <alignment horizontal="left" vertical="center"/>
      <protection locked="0"/>
    </xf>
    <xf numFmtId="0" fontId="55" fillId="0" borderId="0" xfId="42" applyFont="1" applyBorder="1" applyAlignment="1">
      <alignment horizontal="center"/>
    </xf>
    <xf numFmtId="0" fontId="23" fillId="0" borderId="0" xfId="42" applyFont="1" applyAlignment="1">
      <alignment horizontal="right"/>
    </xf>
    <xf numFmtId="0" fontId="55" fillId="0" borderId="0" xfId="42" applyFont="1" applyBorder="1" applyAlignment="1"/>
    <xf numFmtId="0" fontId="42" fillId="0" borderId="0" xfId="42" applyFont="1" applyAlignment="1">
      <alignment horizontal="center"/>
    </xf>
    <xf numFmtId="0" fontId="42" fillId="0" borderId="0" xfId="42" applyFont="1" applyAlignment="1">
      <alignment horizontal="right"/>
    </xf>
    <xf numFmtId="0" fontId="23" fillId="0" borderId="0" xfId="42" applyFont="1" applyAlignment="1" applyProtection="1">
      <alignment horizontal="right"/>
      <protection locked="0"/>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00000000-0005-0000-0000-000025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7C87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0"/>
  <sheetViews>
    <sheetView workbookViewId="0">
      <selection activeCell="D12" sqref="D12"/>
    </sheetView>
  </sheetViews>
  <sheetFormatPr defaultColWidth="8.88671875" defaultRowHeight="15.05" x14ac:dyDescent="0.3"/>
  <cols>
    <col min="1" max="1" width="17.33203125" customWidth="1"/>
    <col min="9" max="9" width="20.109375" customWidth="1"/>
  </cols>
  <sheetData>
    <row r="1" spans="1:9" ht="20.3" x14ac:dyDescent="0.35">
      <c r="A1" s="171" t="s">
        <v>53</v>
      </c>
      <c r="B1" s="171"/>
      <c r="C1" s="171"/>
      <c r="D1" s="171"/>
      <c r="E1" s="171"/>
      <c r="F1" s="171"/>
      <c r="G1" s="171"/>
      <c r="H1" s="171"/>
      <c r="I1" s="171"/>
    </row>
    <row r="2" spans="1:9" ht="20.3" x14ac:dyDescent="0.35">
      <c r="A2" s="171" t="s">
        <v>20</v>
      </c>
      <c r="B2" s="171"/>
      <c r="C2" s="171"/>
      <c r="D2" s="171"/>
      <c r="E2" s="171"/>
      <c r="F2" s="171"/>
      <c r="G2" s="171"/>
      <c r="H2" s="171"/>
      <c r="I2" s="171"/>
    </row>
    <row r="4" spans="1:9" x14ac:dyDescent="0.3">
      <c r="A4" s="170" t="s">
        <v>27</v>
      </c>
      <c r="B4" s="170"/>
      <c r="C4" s="170"/>
      <c r="D4" s="170"/>
      <c r="E4" s="170"/>
      <c r="F4" s="170"/>
      <c r="G4" s="170"/>
      <c r="H4" s="170"/>
      <c r="I4" s="170"/>
    </row>
    <row r="5" spans="1:9" x14ac:dyDescent="0.3">
      <c r="A5" s="169" t="s">
        <v>14</v>
      </c>
      <c r="B5" s="169"/>
      <c r="C5" s="169"/>
      <c r="D5" s="169"/>
      <c r="E5" s="169"/>
      <c r="F5" s="169"/>
      <c r="G5" s="169"/>
      <c r="H5" s="169"/>
      <c r="I5" s="169"/>
    </row>
    <row r="6" spans="1:9" x14ac:dyDescent="0.3">
      <c r="A6" s="3"/>
      <c r="B6" s="3"/>
      <c r="C6" s="3"/>
      <c r="D6" s="3"/>
      <c r="E6" s="3"/>
      <c r="F6" s="3"/>
      <c r="G6" s="3"/>
      <c r="H6" s="3"/>
      <c r="I6" s="3"/>
    </row>
    <row r="7" spans="1:9" x14ac:dyDescent="0.3">
      <c r="A7" s="169" t="s">
        <v>21</v>
      </c>
      <c r="B7" s="169"/>
      <c r="C7" s="169"/>
      <c r="D7" s="169"/>
      <c r="E7" s="169"/>
      <c r="F7" s="169"/>
      <c r="G7" s="169"/>
      <c r="H7" s="169"/>
      <c r="I7" s="169"/>
    </row>
    <row r="9" spans="1:9" x14ac:dyDescent="0.3">
      <c r="A9" s="1" t="s">
        <v>19</v>
      </c>
    </row>
    <row r="10" spans="1:9" x14ac:dyDescent="0.3">
      <c r="A10" s="2" t="s">
        <v>15</v>
      </c>
      <c r="B10" s="2" t="s">
        <v>13</v>
      </c>
    </row>
    <row r="11" spans="1:9" x14ac:dyDescent="0.3">
      <c r="A11" s="2" t="s">
        <v>16</v>
      </c>
      <c r="B11" s="2" t="s">
        <v>10</v>
      </c>
    </row>
    <row r="12" spans="1:9" x14ac:dyDescent="0.3">
      <c r="A12" s="2" t="s">
        <v>17</v>
      </c>
      <c r="B12" s="2" t="s">
        <v>78</v>
      </c>
    </row>
    <row r="13" spans="1:9" x14ac:dyDescent="0.3">
      <c r="A13" s="2" t="s">
        <v>77</v>
      </c>
      <c r="B13" s="2" t="s">
        <v>11</v>
      </c>
    </row>
    <row r="14" spans="1:9" x14ac:dyDescent="0.3">
      <c r="A14" s="2" t="s">
        <v>18</v>
      </c>
      <c r="B14" s="2" t="s">
        <v>12</v>
      </c>
    </row>
    <row r="16" spans="1:9" x14ac:dyDescent="0.3">
      <c r="A16" s="169" t="s">
        <v>85</v>
      </c>
      <c r="B16" s="169"/>
      <c r="C16" s="169"/>
      <c r="D16" s="169"/>
      <c r="E16" s="169"/>
      <c r="F16" s="169"/>
      <c r="G16" s="169"/>
      <c r="H16" s="169"/>
      <c r="I16" s="169"/>
    </row>
    <row r="18" spans="1:1" x14ac:dyDescent="0.3">
      <c r="A18" s="167" t="s">
        <v>87</v>
      </c>
    </row>
    <row r="20" spans="1:1" x14ac:dyDescent="0.3">
      <c r="A20" t="s">
        <v>86</v>
      </c>
    </row>
  </sheetData>
  <mergeCells count="6">
    <mergeCell ref="A16:I16"/>
    <mergeCell ref="A4:I4"/>
    <mergeCell ref="A5:I5"/>
    <mergeCell ref="A1:I1"/>
    <mergeCell ref="A2:I2"/>
    <mergeCell ref="A7:I7"/>
  </mergeCells>
  <pageMargins left="0.7" right="0.7" top="0.75" bottom="0.75" header="0.3" footer="0.3"/>
  <pageSetup paperSize="9" orientation="portrait" horizontalDpi="4294967292"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
  <sheetViews>
    <sheetView topLeftCell="B1" workbookViewId="0">
      <selection sqref="A1:A1048576"/>
    </sheetView>
  </sheetViews>
  <sheetFormatPr defaultColWidth="8.88671875" defaultRowHeight="15.05" x14ac:dyDescent="0.3"/>
  <cols>
    <col min="1" max="1" width="10" hidden="1" customWidth="1"/>
    <col min="2" max="2" width="10.44140625" bestFit="1" customWidth="1"/>
    <col min="3" max="3" width="7.33203125" bestFit="1" customWidth="1"/>
    <col min="4" max="4" width="9.5546875" bestFit="1" customWidth="1"/>
    <col min="5" max="5" width="13.6640625" bestFit="1" customWidth="1"/>
    <col min="6" max="6" width="9" bestFit="1" customWidth="1"/>
    <col min="7" max="7" width="23.88671875" bestFit="1" customWidth="1"/>
    <col min="8" max="8" width="6.33203125" bestFit="1" customWidth="1"/>
    <col min="9" max="9" width="16" bestFit="1" customWidth="1"/>
    <col min="10" max="10" width="18.88671875" bestFit="1" customWidth="1"/>
    <col min="11" max="11" width="17.6640625" bestFit="1" customWidth="1"/>
    <col min="12" max="12" width="8.33203125" bestFit="1" customWidth="1"/>
    <col min="13" max="13" width="5.44140625" bestFit="1" customWidth="1"/>
    <col min="14" max="14" width="12.6640625" bestFit="1" customWidth="1"/>
  </cols>
  <sheetData>
    <row r="1" spans="1:14" x14ac:dyDescent="0.3">
      <c r="A1" s="167" t="s">
        <v>0</v>
      </c>
      <c r="B1" s="167" t="s">
        <v>1</v>
      </c>
      <c r="C1" s="167" t="s">
        <v>2</v>
      </c>
      <c r="D1" s="167" t="s">
        <v>3</v>
      </c>
      <c r="E1" s="167" t="s">
        <v>4</v>
      </c>
      <c r="F1" s="167" t="s">
        <v>5</v>
      </c>
      <c r="G1" s="167" t="s">
        <v>6</v>
      </c>
      <c r="H1" s="167" t="s">
        <v>7</v>
      </c>
      <c r="I1" s="167" t="s">
        <v>22</v>
      </c>
      <c r="J1" s="167" t="s">
        <v>23</v>
      </c>
      <c r="K1" s="167" t="s">
        <v>24</v>
      </c>
      <c r="L1" s="167" t="s">
        <v>8</v>
      </c>
      <c r="M1" s="167" t="s">
        <v>9</v>
      </c>
      <c r="N1" s="167" t="s">
        <v>83</v>
      </c>
    </row>
    <row r="2" spans="1:14" x14ac:dyDescent="0.3">
      <c r="B2" t="s">
        <v>25</v>
      </c>
      <c r="C2" t="s">
        <v>26</v>
      </c>
      <c r="D2" t="s">
        <v>66</v>
      </c>
      <c r="E2" t="s">
        <v>67</v>
      </c>
      <c r="F2">
        <v>102966</v>
      </c>
      <c r="G2" t="s">
        <v>61</v>
      </c>
      <c r="H2" t="s">
        <v>13</v>
      </c>
      <c r="I2" s="96">
        <f>(J2+K2)/5.2</f>
        <v>68.365384615384613</v>
      </c>
      <c r="J2">
        <v>175.5</v>
      </c>
      <c r="K2" s="95">
        <v>180</v>
      </c>
      <c r="L2">
        <v>1</v>
      </c>
      <c r="N2" t="s">
        <v>84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
  <sheetViews>
    <sheetView topLeftCell="B1" workbookViewId="0">
      <selection activeCell="L12" sqref="L12"/>
    </sheetView>
  </sheetViews>
  <sheetFormatPr defaultColWidth="8.88671875" defaultRowHeight="15.05" x14ac:dyDescent="0.3"/>
  <cols>
    <col min="1" max="1" width="14.33203125" hidden="1" customWidth="1"/>
    <col min="2" max="8" width="13.5546875" customWidth="1"/>
    <col min="9" max="9" width="16" bestFit="1" customWidth="1"/>
    <col min="10" max="10" width="18.88671875" bestFit="1" customWidth="1"/>
    <col min="11" max="11" width="17.6640625" bestFit="1" customWidth="1"/>
    <col min="12" max="12" width="13.5546875" customWidth="1"/>
    <col min="13" max="13" width="7.33203125" customWidth="1"/>
    <col min="14" max="14" width="12.6640625" bestFit="1" customWidth="1"/>
  </cols>
  <sheetData>
    <row r="1" spans="1:14" x14ac:dyDescent="0.3">
      <c r="A1" t="s">
        <v>0</v>
      </c>
      <c r="B1" t="s">
        <v>1</v>
      </c>
      <c r="C1" t="s">
        <v>2</v>
      </c>
      <c r="D1" t="s">
        <v>3</v>
      </c>
      <c r="E1" t="s">
        <v>4</v>
      </c>
      <c r="F1" t="s">
        <v>5</v>
      </c>
      <c r="G1" t="s">
        <v>6</v>
      </c>
      <c r="H1" t="s">
        <v>7</v>
      </c>
      <c r="I1" t="s">
        <v>22</v>
      </c>
      <c r="J1" t="s">
        <v>23</v>
      </c>
      <c r="K1" t="s">
        <v>24</v>
      </c>
      <c r="L1" t="s">
        <v>8</v>
      </c>
      <c r="M1" t="s">
        <v>9</v>
      </c>
      <c r="N1" t="s">
        <v>83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93"/>
  <sheetViews>
    <sheetView view="pageLayout" zoomScale="80" zoomScaleNormal="100" zoomScaleSheetLayoutView="85" zoomScalePageLayoutView="80" workbookViewId="0">
      <selection sqref="A1:AB1"/>
    </sheetView>
  </sheetViews>
  <sheetFormatPr defaultColWidth="9.109375" defaultRowHeight="12.45" x14ac:dyDescent="0.2"/>
  <cols>
    <col min="1" max="1" width="4.5546875" style="5" customWidth="1"/>
    <col min="2" max="2" width="1" style="5" customWidth="1"/>
    <col min="3" max="3" width="28.88671875" style="5" customWidth="1"/>
    <col min="4" max="5" width="5.33203125" style="5" customWidth="1"/>
    <col min="6" max="6" width="24.6640625" style="5" customWidth="1"/>
    <col min="7" max="7" width="1" style="5" customWidth="1"/>
    <col min="8" max="8" width="7.88671875" style="5" customWidth="1"/>
    <col min="9" max="9" width="8.33203125" style="5" customWidth="1"/>
    <col min="10" max="10" width="1" style="5" customWidth="1"/>
    <col min="11" max="11" width="7.88671875" style="5" customWidth="1"/>
    <col min="12" max="12" width="8.33203125" style="5" bestFit="1" customWidth="1"/>
    <col min="13" max="13" width="1" style="5" customWidth="1"/>
    <col min="14" max="14" width="7.88671875" style="5" customWidth="1"/>
    <col min="15" max="15" width="1" style="5" customWidth="1"/>
    <col min="16" max="16" width="9.44140625" style="9" customWidth="1"/>
    <col min="17" max="17" width="1" style="5" customWidth="1"/>
    <col min="18" max="18" width="5.6640625" style="5" customWidth="1"/>
    <col min="19" max="19" width="1" style="5" customWidth="1"/>
    <col min="20" max="20" width="5.5546875" style="5" customWidth="1"/>
    <col min="21" max="21" width="1" style="5" customWidth="1"/>
    <col min="22" max="22" width="9.44140625" style="5" customWidth="1"/>
    <col min="23" max="23" width="1" style="5" customWidth="1"/>
    <col min="24" max="24" width="6" style="5" customWidth="1"/>
    <col min="25" max="25" width="1" style="5" customWidth="1"/>
    <col min="26" max="26" width="6" style="5" customWidth="1"/>
    <col min="27" max="27" width="1" style="5" customWidth="1"/>
    <col min="28" max="28" width="3.44140625" style="5" customWidth="1"/>
    <col min="29" max="29" width="1.33203125" style="5" customWidth="1"/>
    <col min="30" max="16384" width="9.109375" style="5"/>
  </cols>
  <sheetData>
    <row r="1" spans="1:29" s="4" customFormat="1" ht="25.55" customHeight="1" x14ac:dyDescent="0.2">
      <c r="A1" s="189"/>
      <c r="B1" s="189"/>
      <c r="C1" s="189"/>
      <c r="D1" s="189"/>
      <c r="E1" s="189"/>
      <c r="F1" s="189"/>
      <c r="G1" s="189"/>
      <c r="H1" s="189"/>
      <c r="I1" s="189"/>
      <c r="J1" s="189"/>
      <c r="K1" s="189"/>
      <c r="L1" s="189"/>
      <c r="M1" s="189"/>
      <c r="N1" s="189"/>
      <c r="O1" s="189"/>
      <c r="P1" s="189"/>
      <c r="Q1" s="189"/>
      <c r="R1" s="189"/>
      <c r="S1" s="189"/>
      <c r="T1" s="189"/>
      <c r="U1" s="189"/>
      <c r="V1" s="189"/>
      <c r="W1" s="189"/>
      <c r="X1" s="189"/>
      <c r="Y1" s="189"/>
      <c r="Z1" s="189"/>
      <c r="AA1" s="189"/>
      <c r="AB1" s="189"/>
      <c r="AC1" s="165"/>
    </row>
    <row r="2" spans="1:29" ht="22.25" customHeight="1" x14ac:dyDescent="0.35">
      <c r="A2" s="209" t="s">
        <v>88</v>
      </c>
      <c r="B2" s="209"/>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row>
    <row r="3" spans="1:29" ht="11.3" customHeight="1" x14ac:dyDescent="0.25">
      <c r="A3" s="161"/>
      <c r="B3" s="161"/>
      <c r="C3" s="162"/>
      <c r="D3" s="162"/>
      <c r="E3" s="162"/>
      <c r="F3" s="162"/>
      <c r="G3" s="162"/>
      <c r="H3" s="162"/>
      <c r="I3" s="162"/>
      <c r="J3" s="162"/>
      <c r="K3" s="162"/>
      <c r="L3" s="162"/>
      <c r="M3" s="162"/>
      <c r="N3" s="162"/>
      <c r="O3" s="162"/>
      <c r="P3" s="100"/>
      <c r="Q3" s="100"/>
      <c r="R3" s="100"/>
      <c r="S3" s="100"/>
      <c r="T3" s="100"/>
      <c r="U3" s="23"/>
      <c r="V3" s="23"/>
      <c r="W3" s="23"/>
      <c r="X3" s="23"/>
      <c r="Y3" s="23"/>
      <c r="Z3" s="23"/>
      <c r="AA3" s="23"/>
      <c r="AB3" s="8"/>
      <c r="AC3" s="8"/>
    </row>
    <row r="4" spans="1:29" ht="13.75" customHeight="1" x14ac:dyDescent="0.25">
      <c r="A4" s="51"/>
      <c r="B4" s="38"/>
      <c r="C4" s="39"/>
      <c r="E4" s="160" t="s">
        <v>28</v>
      </c>
      <c r="F4" s="196"/>
      <c r="G4" s="196"/>
      <c r="H4" s="196"/>
      <c r="I4" s="54"/>
      <c r="J4" s="55"/>
      <c r="K4" s="197" t="s">
        <v>52</v>
      </c>
      <c r="L4" s="197"/>
      <c r="N4" s="196"/>
      <c r="O4" s="196"/>
      <c r="P4" s="196"/>
      <c r="Q4" s="196"/>
      <c r="R4" s="196"/>
      <c r="S4" s="196"/>
      <c r="T4" s="196"/>
    </row>
    <row r="5" spans="1:29" ht="11.3" customHeight="1" x14ac:dyDescent="0.25">
      <c r="A5" s="42"/>
      <c r="B5" s="42"/>
      <c r="C5" s="43"/>
      <c r="D5" s="43"/>
      <c r="E5" s="43"/>
      <c r="F5" s="43"/>
      <c r="G5" s="43"/>
      <c r="H5" s="43"/>
      <c r="I5" s="43"/>
      <c r="J5" s="43"/>
      <c r="K5" s="43"/>
      <c r="L5" s="43"/>
      <c r="M5" s="43"/>
      <c r="N5" s="43"/>
      <c r="O5" s="43"/>
      <c r="P5" s="44"/>
      <c r="Q5" s="44"/>
      <c r="R5" s="44"/>
      <c r="S5" s="44"/>
      <c r="T5" s="44"/>
      <c r="U5" s="11"/>
      <c r="V5" s="11"/>
      <c r="W5" s="11"/>
      <c r="X5" s="11"/>
      <c r="Y5" s="11"/>
      <c r="Z5" s="11"/>
      <c r="AA5" s="11"/>
      <c r="AB5" s="10"/>
      <c r="AC5" s="8"/>
    </row>
    <row r="6" spans="1:29" ht="13.25" customHeight="1" x14ac:dyDescent="0.25">
      <c r="A6" s="45"/>
      <c r="B6" s="45"/>
      <c r="C6" s="40"/>
      <c r="D6" s="40"/>
      <c r="E6" s="40"/>
      <c r="F6" s="40"/>
      <c r="G6" s="40"/>
      <c r="H6" s="40"/>
      <c r="I6" s="40"/>
      <c r="J6" s="40"/>
      <c r="K6" s="40"/>
      <c r="L6" s="40"/>
      <c r="M6" s="40"/>
      <c r="N6" s="40"/>
      <c r="O6" s="40"/>
      <c r="P6" s="41"/>
      <c r="Q6" s="40"/>
      <c r="R6" s="40"/>
      <c r="S6" s="40"/>
      <c r="T6" s="40"/>
      <c r="AC6" s="13"/>
    </row>
    <row r="7" spans="1:29" s="7" customFormat="1" ht="14.4" customHeight="1" x14ac:dyDescent="0.25">
      <c r="A7" s="193" t="s">
        <v>73</v>
      </c>
      <c r="B7" s="193"/>
      <c r="C7" s="193"/>
      <c r="D7" s="193"/>
      <c r="E7" s="188"/>
      <c r="F7" s="188"/>
      <c r="G7" s="188"/>
      <c r="H7" s="194" t="s">
        <v>74</v>
      </c>
      <c r="I7" s="194"/>
      <c r="J7" s="194"/>
      <c r="K7" s="194"/>
      <c r="L7" s="194"/>
      <c r="M7" s="194"/>
      <c r="N7" s="194"/>
      <c r="O7" s="195"/>
      <c r="P7" s="195"/>
      <c r="Q7" s="195"/>
      <c r="R7" s="195"/>
      <c r="S7" s="195"/>
      <c r="T7" s="195"/>
      <c r="U7" s="195"/>
      <c r="V7" s="195"/>
      <c r="W7" s="14"/>
      <c r="X7" s="178" t="s">
        <v>75</v>
      </c>
      <c r="Y7" s="179"/>
      <c r="Z7" s="180"/>
    </row>
    <row r="8" spans="1:29" ht="13.75" customHeight="1" x14ac:dyDescent="0.25">
      <c r="A8" s="40"/>
      <c r="B8" s="40"/>
      <c r="C8" s="47"/>
      <c r="D8" s="47"/>
      <c r="E8" s="47"/>
      <c r="F8" s="40"/>
      <c r="G8" s="40"/>
      <c r="H8" s="40"/>
      <c r="I8" s="40"/>
      <c r="J8" s="40"/>
      <c r="K8" s="40"/>
      <c r="L8" s="40"/>
      <c r="M8" s="40"/>
      <c r="N8" s="40"/>
      <c r="O8" s="40"/>
      <c r="P8" s="41"/>
      <c r="Q8" s="40"/>
      <c r="R8" s="40"/>
      <c r="S8" s="40"/>
      <c r="T8" s="40"/>
      <c r="X8" s="181"/>
      <c r="Y8" s="182"/>
      <c r="Z8" s="183"/>
    </row>
    <row r="9" spans="1:29" ht="15.05" customHeight="1" x14ac:dyDescent="0.25">
      <c r="A9" s="52" t="s">
        <v>29</v>
      </c>
      <c r="B9" s="48"/>
      <c r="C9" s="49"/>
      <c r="D9" s="49"/>
      <c r="E9" s="49"/>
      <c r="F9" s="53" t="s">
        <v>30</v>
      </c>
      <c r="G9" s="49"/>
      <c r="H9" s="49"/>
      <c r="I9" s="49"/>
      <c r="J9" s="49"/>
      <c r="K9" s="49"/>
      <c r="L9" s="49"/>
      <c r="M9" s="49"/>
      <c r="N9" s="49"/>
      <c r="O9" s="49"/>
      <c r="P9" s="49"/>
      <c r="Q9" s="49"/>
      <c r="R9" s="49"/>
      <c r="S9" s="49"/>
      <c r="T9" s="49"/>
      <c r="U9" s="32"/>
      <c r="V9" s="32"/>
      <c r="W9" s="32"/>
      <c r="X9" s="184"/>
      <c r="Y9" s="185"/>
      <c r="Z9" s="186"/>
      <c r="AA9" s="9"/>
    </row>
    <row r="10" spans="1:29" ht="6.05" customHeight="1" x14ac:dyDescent="0.2">
      <c r="G10" s="31"/>
      <c r="H10" s="31"/>
      <c r="J10" s="31"/>
      <c r="K10" s="31"/>
      <c r="M10" s="31"/>
      <c r="O10" s="31"/>
      <c r="Q10" s="31"/>
      <c r="R10" s="31"/>
      <c r="S10" s="31"/>
      <c r="T10" s="31"/>
      <c r="U10" s="31"/>
      <c r="V10" s="31"/>
      <c r="W10" s="31"/>
      <c r="X10" s="31"/>
      <c r="Y10" s="31"/>
      <c r="AA10" s="31"/>
    </row>
    <row r="11" spans="1:29" ht="15.55" customHeight="1" x14ac:dyDescent="0.2">
      <c r="A11" s="172" t="s">
        <v>31</v>
      </c>
      <c r="C11" s="172" t="s">
        <v>32</v>
      </c>
      <c r="D11" s="172" t="s">
        <v>33</v>
      </c>
      <c r="E11" s="172" t="s">
        <v>34</v>
      </c>
      <c r="F11" s="172" t="s">
        <v>35</v>
      </c>
      <c r="G11" s="173"/>
      <c r="H11" s="176" t="s">
        <v>36</v>
      </c>
      <c r="I11" s="177"/>
      <c r="J11" s="173"/>
      <c r="K11" s="176" t="s">
        <v>37</v>
      </c>
      <c r="L11" s="177"/>
      <c r="M11" s="173"/>
      <c r="N11" s="172" t="s">
        <v>38</v>
      </c>
      <c r="O11" s="173"/>
      <c r="P11" s="172" t="s">
        <v>49</v>
      </c>
      <c r="Q11" s="173"/>
      <c r="R11" s="174" t="s">
        <v>82</v>
      </c>
      <c r="S11" s="173"/>
      <c r="T11" s="172" t="s">
        <v>51</v>
      </c>
      <c r="U11" s="173"/>
      <c r="V11" s="172" t="s">
        <v>50</v>
      </c>
      <c r="W11" s="173"/>
      <c r="X11" s="172" t="s">
        <v>36</v>
      </c>
      <c r="Y11" s="173"/>
      <c r="Z11" s="172" t="s">
        <v>37</v>
      </c>
      <c r="AA11" s="173"/>
      <c r="AB11" s="172" t="s">
        <v>39</v>
      </c>
      <c r="AC11" s="187"/>
    </row>
    <row r="12" spans="1:29" s="19" customFormat="1" ht="91.15" customHeight="1" x14ac:dyDescent="0.2">
      <c r="A12" s="172"/>
      <c r="B12" s="92"/>
      <c r="C12" s="172"/>
      <c r="D12" s="172"/>
      <c r="E12" s="172"/>
      <c r="F12" s="172"/>
      <c r="G12" s="173"/>
      <c r="H12" s="98" t="s">
        <v>68</v>
      </c>
      <c r="I12" s="123" t="s">
        <v>70</v>
      </c>
      <c r="J12" s="173"/>
      <c r="K12" s="98" t="s">
        <v>68</v>
      </c>
      <c r="L12" s="123" t="s">
        <v>70</v>
      </c>
      <c r="M12" s="173"/>
      <c r="N12" s="172"/>
      <c r="O12" s="173"/>
      <c r="P12" s="172"/>
      <c r="Q12" s="173"/>
      <c r="R12" s="175"/>
      <c r="S12" s="173"/>
      <c r="T12" s="172"/>
      <c r="U12" s="173"/>
      <c r="V12" s="172"/>
      <c r="W12" s="173"/>
      <c r="X12" s="172"/>
      <c r="Y12" s="173"/>
      <c r="Z12" s="172"/>
      <c r="AA12" s="173"/>
      <c r="AB12" s="172"/>
      <c r="AC12" s="187"/>
    </row>
    <row r="13" spans="1:29" s="61" customFormat="1" ht="15.55" customHeight="1" x14ac:dyDescent="0.3">
      <c r="A13" s="60" t="s">
        <v>54</v>
      </c>
      <c r="C13" s="62"/>
      <c r="D13" s="62"/>
      <c r="E13" s="62"/>
      <c r="F13" s="62"/>
      <c r="G13" s="63"/>
      <c r="H13" s="63"/>
      <c r="I13" s="64"/>
      <c r="J13" s="63"/>
      <c r="K13" s="63"/>
      <c r="L13" s="65"/>
      <c r="M13" s="63"/>
      <c r="N13" s="65"/>
      <c r="O13" s="63"/>
      <c r="P13" s="66"/>
      <c r="Q13" s="63"/>
      <c r="R13" s="63"/>
      <c r="S13" s="63"/>
      <c r="T13" s="63"/>
      <c r="U13" s="63"/>
      <c r="V13" s="63"/>
      <c r="W13" s="63"/>
      <c r="X13" s="67"/>
      <c r="Y13" s="63"/>
      <c r="Z13" s="67"/>
      <c r="AA13" s="63"/>
      <c r="AB13" s="67"/>
    </row>
    <row r="14" spans="1:29" s="78" customFormat="1" ht="15.55" customHeight="1" x14ac:dyDescent="0.3">
      <c r="A14" s="68">
        <v>1</v>
      </c>
      <c r="B14" s="69"/>
      <c r="C14" s="68" t="s">
        <v>55</v>
      </c>
      <c r="D14" s="68" t="s">
        <v>56</v>
      </c>
      <c r="E14" s="68" t="s">
        <v>57</v>
      </c>
      <c r="F14" s="68" t="s">
        <v>58</v>
      </c>
      <c r="G14" s="70"/>
      <c r="H14" s="112">
        <v>208</v>
      </c>
      <c r="I14" s="73">
        <f>(H14*100)/340</f>
        <v>61.176470588235297</v>
      </c>
      <c r="J14" s="71"/>
      <c r="K14" s="111">
        <v>203.5</v>
      </c>
      <c r="L14" s="73">
        <f>(K14*100)/340</f>
        <v>59.852941176470587</v>
      </c>
      <c r="M14" s="71"/>
      <c r="N14" s="112">
        <f>SUM(H14+K14)</f>
        <v>411.5</v>
      </c>
      <c r="O14" s="72"/>
      <c r="P14" s="73">
        <f>(I14+L14)/2</f>
        <v>60.514705882352942</v>
      </c>
      <c r="Q14" s="72"/>
      <c r="R14" s="74">
        <v>1</v>
      </c>
      <c r="S14" s="72"/>
      <c r="T14" s="74">
        <v>2</v>
      </c>
      <c r="U14" s="72"/>
      <c r="V14" s="75">
        <f>P14-T14</f>
        <v>58.514705882352942</v>
      </c>
      <c r="W14" s="70"/>
      <c r="X14" s="112">
        <v>12</v>
      </c>
      <c r="Y14" s="71"/>
      <c r="Z14" s="112">
        <v>13</v>
      </c>
      <c r="AA14" s="71"/>
      <c r="AB14" s="76" t="s">
        <v>59</v>
      </c>
      <c r="AC14" s="77"/>
    </row>
    <row r="15" spans="1:29" s="78" customFormat="1" ht="7.2" customHeight="1" x14ac:dyDescent="0.3">
      <c r="A15" s="79"/>
      <c r="B15" s="80"/>
      <c r="C15" s="81"/>
      <c r="D15" s="81"/>
      <c r="E15" s="97"/>
      <c r="F15" s="81"/>
      <c r="G15" s="70"/>
      <c r="H15" s="70"/>
      <c r="I15" s="83"/>
      <c r="J15" s="84"/>
      <c r="K15" s="84"/>
      <c r="L15" s="83"/>
      <c r="M15" s="84"/>
      <c r="N15" s="83"/>
      <c r="O15" s="70"/>
      <c r="P15" s="85"/>
      <c r="Q15" s="70"/>
      <c r="R15" s="97"/>
      <c r="S15" s="70"/>
      <c r="T15" s="97"/>
      <c r="U15" s="70"/>
      <c r="V15" s="86"/>
      <c r="W15" s="70"/>
      <c r="X15" s="83"/>
      <c r="Y15" s="84"/>
      <c r="Z15" s="83"/>
      <c r="AA15" s="84"/>
      <c r="AB15" s="87"/>
      <c r="AC15" s="77"/>
    </row>
    <row r="16" spans="1:29" s="78" customFormat="1" ht="20.95" customHeight="1" x14ac:dyDescent="0.3">
      <c r="A16" s="154">
        <f t="shared" ref="A16:A28" si="0">RANK(V16,$V$16:$V$28,0)</f>
        <v>1</v>
      </c>
      <c r="B16" s="155"/>
      <c r="C16" s="156"/>
      <c r="D16" s="156"/>
      <c r="E16" s="147"/>
      <c r="F16" s="157"/>
      <c r="G16" s="129"/>
      <c r="H16" s="146"/>
      <c r="I16" s="120">
        <f t="shared" ref="I16:I28" si="1">(H16*100)/340</f>
        <v>0</v>
      </c>
      <c r="J16" s="84"/>
      <c r="K16" s="146"/>
      <c r="L16" s="120">
        <f t="shared" ref="L16:L28" si="2">(K16*100)/340</f>
        <v>0</v>
      </c>
      <c r="M16" s="84"/>
      <c r="N16" s="121">
        <f t="shared" ref="N16:N28" si="3">(H16+K16)</f>
        <v>0</v>
      </c>
      <c r="O16" s="122"/>
      <c r="P16" s="120">
        <f t="shared" ref="P16:P28" si="4">(I16+L16)/2</f>
        <v>0</v>
      </c>
      <c r="Q16" s="70"/>
      <c r="R16" s="147"/>
      <c r="S16" s="148"/>
      <c r="T16" s="147"/>
      <c r="U16" s="122"/>
      <c r="V16" s="115">
        <f t="shared" ref="V16:V28" si="5">P16-T16</f>
        <v>0</v>
      </c>
      <c r="W16" s="122"/>
      <c r="X16" s="152"/>
      <c r="Y16" s="153"/>
      <c r="Z16" s="152"/>
      <c r="AA16" s="149"/>
      <c r="AB16" s="150"/>
      <c r="AC16" s="77"/>
    </row>
    <row r="17" spans="1:29" s="78" customFormat="1" ht="20.95" customHeight="1" x14ac:dyDescent="0.3">
      <c r="A17" s="154">
        <f t="shared" si="0"/>
        <v>1</v>
      </c>
      <c r="B17" s="155"/>
      <c r="C17" s="156"/>
      <c r="D17" s="156"/>
      <c r="E17" s="147"/>
      <c r="F17" s="157"/>
      <c r="G17" s="129"/>
      <c r="H17" s="146"/>
      <c r="I17" s="120">
        <f t="shared" si="1"/>
        <v>0</v>
      </c>
      <c r="J17" s="84"/>
      <c r="K17" s="146"/>
      <c r="L17" s="120">
        <f t="shared" si="2"/>
        <v>0</v>
      </c>
      <c r="M17" s="84"/>
      <c r="N17" s="121">
        <f t="shared" si="3"/>
        <v>0</v>
      </c>
      <c r="O17" s="122"/>
      <c r="P17" s="120">
        <f t="shared" si="4"/>
        <v>0</v>
      </c>
      <c r="Q17" s="70"/>
      <c r="R17" s="147"/>
      <c r="S17" s="148"/>
      <c r="T17" s="147"/>
      <c r="U17" s="122"/>
      <c r="V17" s="115">
        <f t="shared" si="5"/>
        <v>0</v>
      </c>
      <c r="W17" s="122"/>
      <c r="X17" s="152"/>
      <c r="Y17" s="153"/>
      <c r="Z17" s="152"/>
      <c r="AA17" s="149"/>
      <c r="AB17" s="150"/>
      <c r="AC17" s="77"/>
    </row>
    <row r="18" spans="1:29" s="78" customFormat="1" ht="20.95" customHeight="1" x14ac:dyDescent="0.3">
      <c r="A18" s="154">
        <f t="shared" si="0"/>
        <v>1</v>
      </c>
      <c r="B18" s="155"/>
      <c r="C18" s="156"/>
      <c r="D18" s="156"/>
      <c r="E18" s="147"/>
      <c r="F18" s="157"/>
      <c r="G18" s="129"/>
      <c r="H18" s="146"/>
      <c r="I18" s="120">
        <f t="shared" si="1"/>
        <v>0</v>
      </c>
      <c r="J18" s="84"/>
      <c r="K18" s="146"/>
      <c r="L18" s="120">
        <f t="shared" si="2"/>
        <v>0</v>
      </c>
      <c r="M18" s="84"/>
      <c r="N18" s="121">
        <f t="shared" si="3"/>
        <v>0</v>
      </c>
      <c r="O18" s="122"/>
      <c r="P18" s="120">
        <f t="shared" si="4"/>
        <v>0</v>
      </c>
      <c r="Q18" s="70"/>
      <c r="R18" s="147"/>
      <c r="S18" s="148"/>
      <c r="T18" s="147"/>
      <c r="U18" s="122"/>
      <c r="V18" s="115">
        <f t="shared" si="5"/>
        <v>0</v>
      </c>
      <c r="W18" s="122"/>
      <c r="X18" s="152"/>
      <c r="Y18" s="153"/>
      <c r="Z18" s="152"/>
      <c r="AA18" s="149"/>
      <c r="AB18" s="150"/>
      <c r="AC18" s="77"/>
    </row>
    <row r="19" spans="1:29" s="78" customFormat="1" ht="20.95" customHeight="1" x14ac:dyDescent="0.3">
      <c r="A19" s="154">
        <f t="shared" si="0"/>
        <v>1</v>
      </c>
      <c r="B19" s="155"/>
      <c r="C19" s="156"/>
      <c r="D19" s="156"/>
      <c r="E19" s="147"/>
      <c r="F19" s="157"/>
      <c r="G19" s="129"/>
      <c r="H19" s="146"/>
      <c r="I19" s="120">
        <f t="shared" si="1"/>
        <v>0</v>
      </c>
      <c r="J19" s="84"/>
      <c r="K19" s="146"/>
      <c r="L19" s="120">
        <f t="shared" si="2"/>
        <v>0</v>
      </c>
      <c r="M19" s="84"/>
      <c r="N19" s="121">
        <f t="shared" si="3"/>
        <v>0</v>
      </c>
      <c r="O19" s="122"/>
      <c r="P19" s="120">
        <f t="shared" si="4"/>
        <v>0</v>
      </c>
      <c r="Q19" s="70"/>
      <c r="R19" s="147"/>
      <c r="S19" s="148"/>
      <c r="T19" s="147"/>
      <c r="U19" s="122"/>
      <c r="V19" s="115">
        <f t="shared" si="5"/>
        <v>0</v>
      </c>
      <c r="W19" s="122"/>
      <c r="X19" s="152"/>
      <c r="Y19" s="153"/>
      <c r="Z19" s="152"/>
      <c r="AA19" s="149"/>
      <c r="AB19" s="150"/>
      <c r="AC19" s="77"/>
    </row>
    <row r="20" spans="1:29" s="78" customFormat="1" ht="20.95" customHeight="1" x14ac:dyDescent="0.3">
      <c r="A20" s="154">
        <f t="shared" si="0"/>
        <v>1</v>
      </c>
      <c r="B20" s="155"/>
      <c r="C20" s="156"/>
      <c r="D20" s="156"/>
      <c r="E20" s="147"/>
      <c r="F20" s="157"/>
      <c r="G20" s="129"/>
      <c r="H20" s="146"/>
      <c r="I20" s="120">
        <f t="shared" si="1"/>
        <v>0</v>
      </c>
      <c r="J20" s="84"/>
      <c r="K20" s="146"/>
      <c r="L20" s="120">
        <f t="shared" si="2"/>
        <v>0</v>
      </c>
      <c r="M20" s="84"/>
      <c r="N20" s="121">
        <f t="shared" si="3"/>
        <v>0</v>
      </c>
      <c r="O20" s="122"/>
      <c r="P20" s="120">
        <f t="shared" si="4"/>
        <v>0</v>
      </c>
      <c r="Q20" s="70"/>
      <c r="R20" s="147"/>
      <c r="S20" s="148"/>
      <c r="T20" s="147"/>
      <c r="U20" s="122"/>
      <c r="V20" s="115">
        <f t="shared" si="5"/>
        <v>0</v>
      </c>
      <c r="W20" s="122"/>
      <c r="X20" s="152"/>
      <c r="Y20" s="153"/>
      <c r="Z20" s="152"/>
      <c r="AA20" s="149"/>
      <c r="AB20" s="150"/>
      <c r="AC20" s="77"/>
    </row>
    <row r="21" spans="1:29" s="78" customFormat="1" ht="20.95" customHeight="1" x14ac:dyDescent="0.3">
      <c r="A21" s="154">
        <f t="shared" si="0"/>
        <v>1</v>
      </c>
      <c r="B21" s="155"/>
      <c r="C21" s="156"/>
      <c r="D21" s="156"/>
      <c r="E21" s="147"/>
      <c r="F21" s="157"/>
      <c r="G21" s="129"/>
      <c r="H21" s="146"/>
      <c r="I21" s="120">
        <f t="shared" si="1"/>
        <v>0</v>
      </c>
      <c r="J21" s="84"/>
      <c r="K21" s="146"/>
      <c r="L21" s="120">
        <f t="shared" si="2"/>
        <v>0</v>
      </c>
      <c r="M21" s="84"/>
      <c r="N21" s="121">
        <f t="shared" si="3"/>
        <v>0</v>
      </c>
      <c r="O21" s="122"/>
      <c r="P21" s="120">
        <f t="shared" si="4"/>
        <v>0</v>
      </c>
      <c r="Q21" s="70"/>
      <c r="R21" s="147"/>
      <c r="S21" s="148"/>
      <c r="T21" s="147"/>
      <c r="U21" s="122"/>
      <c r="V21" s="115">
        <f t="shared" si="5"/>
        <v>0</v>
      </c>
      <c r="W21" s="122"/>
      <c r="X21" s="152"/>
      <c r="Y21" s="153"/>
      <c r="Z21" s="152"/>
      <c r="AA21" s="149"/>
      <c r="AB21" s="150"/>
      <c r="AC21" s="77"/>
    </row>
    <row r="22" spans="1:29" s="78" customFormat="1" ht="20.95" customHeight="1" x14ac:dyDescent="0.3">
      <c r="A22" s="154">
        <f t="shared" si="0"/>
        <v>1</v>
      </c>
      <c r="B22" s="155"/>
      <c r="C22" s="156"/>
      <c r="D22" s="156"/>
      <c r="E22" s="147"/>
      <c r="F22" s="157"/>
      <c r="G22" s="129"/>
      <c r="H22" s="146"/>
      <c r="I22" s="120">
        <f t="shared" si="1"/>
        <v>0</v>
      </c>
      <c r="J22" s="84"/>
      <c r="K22" s="146"/>
      <c r="L22" s="120">
        <f t="shared" si="2"/>
        <v>0</v>
      </c>
      <c r="M22" s="84"/>
      <c r="N22" s="121">
        <f t="shared" si="3"/>
        <v>0</v>
      </c>
      <c r="O22" s="122"/>
      <c r="P22" s="120">
        <f t="shared" si="4"/>
        <v>0</v>
      </c>
      <c r="Q22" s="70"/>
      <c r="R22" s="147"/>
      <c r="S22" s="148"/>
      <c r="T22" s="147"/>
      <c r="U22" s="122"/>
      <c r="V22" s="115">
        <f t="shared" si="5"/>
        <v>0</v>
      </c>
      <c r="W22" s="122"/>
      <c r="X22" s="152"/>
      <c r="Y22" s="153"/>
      <c r="Z22" s="152"/>
      <c r="AA22" s="149"/>
      <c r="AB22" s="150"/>
      <c r="AC22" s="77"/>
    </row>
    <row r="23" spans="1:29" s="78" customFormat="1" ht="20.95" customHeight="1" x14ac:dyDescent="0.3">
      <c r="A23" s="154">
        <f t="shared" si="0"/>
        <v>1</v>
      </c>
      <c r="B23" s="155"/>
      <c r="C23" s="156"/>
      <c r="D23" s="156"/>
      <c r="E23" s="147"/>
      <c r="F23" s="157"/>
      <c r="G23" s="129"/>
      <c r="H23" s="146"/>
      <c r="I23" s="120">
        <f t="shared" si="1"/>
        <v>0</v>
      </c>
      <c r="J23" s="84"/>
      <c r="K23" s="146"/>
      <c r="L23" s="120">
        <f t="shared" si="2"/>
        <v>0</v>
      </c>
      <c r="M23" s="84"/>
      <c r="N23" s="121">
        <f t="shared" si="3"/>
        <v>0</v>
      </c>
      <c r="O23" s="122"/>
      <c r="P23" s="120">
        <f t="shared" si="4"/>
        <v>0</v>
      </c>
      <c r="Q23" s="70"/>
      <c r="R23" s="147"/>
      <c r="S23" s="148"/>
      <c r="T23" s="147"/>
      <c r="U23" s="122"/>
      <c r="V23" s="115">
        <f t="shared" si="5"/>
        <v>0</v>
      </c>
      <c r="W23" s="122"/>
      <c r="X23" s="152"/>
      <c r="Y23" s="153"/>
      <c r="Z23" s="152"/>
      <c r="AA23" s="149"/>
      <c r="AB23" s="150"/>
      <c r="AC23" s="77"/>
    </row>
    <row r="24" spans="1:29" s="78" customFormat="1" ht="20.95" customHeight="1" x14ac:dyDescent="0.3">
      <c r="A24" s="154">
        <f t="shared" si="0"/>
        <v>1</v>
      </c>
      <c r="B24" s="155"/>
      <c r="C24" s="156"/>
      <c r="D24" s="156"/>
      <c r="E24" s="147"/>
      <c r="F24" s="157"/>
      <c r="G24" s="129"/>
      <c r="H24" s="146"/>
      <c r="I24" s="120">
        <f t="shared" si="1"/>
        <v>0</v>
      </c>
      <c r="J24" s="84"/>
      <c r="K24" s="146"/>
      <c r="L24" s="120">
        <f t="shared" si="2"/>
        <v>0</v>
      </c>
      <c r="M24" s="84"/>
      <c r="N24" s="121">
        <f t="shared" si="3"/>
        <v>0</v>
      </c>
      <c r="O24" s="122"/>
      <c r="P24" s="120">
        <f t="shared" si="4"/>
        <v>0</v>
      </c>
      <c r="Q24" s="70"/>
      <c r="R24" s="147"/>
      <c r="S24" s="148"/>
      <c r="T24" s="147"/>
      <c r="U24" s="122"/>
      <c r="V24" s="115">
        <f t="shared" si="5"/>
        <v>0</v>
      </c>
      <c r="W24" s="122"/>
      <c r="X24" s="152"/>
      <c r="Y24" s="153"/>
      <c r="Z24" s="152"/>
      <c r="AA24" s="149"/>
      <c r="AB24" s="150"/>
      <c r="AC24" s="77"/>
    </row>
    <row r="25" spans="1:29" s="78" customFormat="1" ht="20.95" customHeight="1" x14ac:dyDescent="0.3">
      <c r="A25" s="154">
        <f t="shared" si="0"/>
        <v>1</v>
      </c>
      <c r="B25" s="155"/>
      <c r="C25" s="156"/>
      <c r="D25" s="156"/>
      <c r="E25" s="147"/>
      <c r="F25" s="157"/>
      <c r="G25" s="129"/>
      <c r="H25" s="146"/>
      <c r="I25" s="120">
        <f t="shared" si="1"/>
        <v>0</v>
      </c>
      <c r="J25" s="84"/>
      <c r="K25" s="146"/>
      <c r="L25" s="120">
        <f t="shared" si="2"/>
        <v>0</v>
      </c>
      <c r="M25" s="84"/>
      <c r="N25" s="121">
        <f t="shared" si="3"/>
        <v>0</v>
      </c>
      <c r="O25" s="122"/>
      <c r="P25" s="120">
        <f t="shared" si="4"/>
        <v>0</v>
      </c>
      <c r="Q25" s="70"/>
      <c r="R25" s="147"/>
      <c r="S25" s="148"/>
      <c r="T25" s="147"/>
      <c r="U25" s="122"/>
      <c r="V25" s="115">
        <f t="shared" si="5"/>
        <v>0</v>
      </c>
      <c r="W25" s="122"/>
      <c r="X25" s="152"/>
      <c r="Y25" s="153"/>
      <c r="Z25" s="152"/>
      <c r="AA25" s="149"/>
      <c r="AB25" s="150"/>
      <c r="AC25" s="77"/>
    </row>
    <row r="26" spans="1:29" s="78" customFormat="1" ht="20.95" customHeight="1" x14ac:dyDescent="0.3">
      <c r="A26" s="154">
        <f t="shared" si="0"/>
        <v>1</v>
      </c>
      <c r="B26" s="155"/>
      <c r="C26" s="156"/>
      <c r="D26" s="156"/>
      <c r="E26" s="147"/>
      <c r="F26" s="157"/>
      <c r="G26" s="129"/>
      <c r="H26" s="146"/>
      <c r="I26" s="120">
        <f t="shared" si="1"/>
        <v>0</v>
      </c>
      <c r="J26" s="84"/>
      <c r="K26" s="146"/>
      <c r="L26" s="120">
        <f t="shared" si="2"/>
        <v>0</v>
      </c>
      <c r="M26" s="84"/>
      <c r="N26" s="121">
        <f t="shared" si="3"/>
        <v>0</v>
      </c>
      <c r="O26" s="122"/>
      <c r="P26" s="120">
        <f t="shared" si="4"/>
        <v>0</v>
      </c>
      <c r="Q26" s="70"/>
      <c r="R26" s="147"/>
      <c r="S26" s="148"/>
      <c r="T26" s="147"/>
      <c r="U26" s="122"/>
      <c r="V26" s="115">
        <f t="shared" si="5"/>
        <v>0</v>
      </c>
      <c r="W26" s="122"/>
      <c r="X26" s="152"/>
      <c r="Y26" s="153"/>
      <c r="Z26" s="152"/>
      <c r="AA26" s="149"/>
      <c r="AB26" s="150"/>
      <c r="AC26" s="77"/>
    </row>
    <row r="27" spans="1:29" s="78" customFormat="1" ht="20.95" customHeight="1" x14ac:dyDescent="0.3">
      <c r="A27" s="154">
        <f t="shared" si="0"/>
        <v>1</v>
      </c>
      <c r="B27" s="155"/>
      <c r="C27" s="156"/>
      <c r="D27" s="156"/>
      <c r="E27" s="147"/>
      <c r="F27" s="157"/>
      <c r="G27" s="129"/>
      <c r="H27" s="146"/>
      <c r="I27" s="120">
        <f t="shared" si="1"/>
        <v>0</v>
      </c>
      <c r="J27" s="84"/>
      <c r="K27" s="146"/>
      <c r="L27" s="120">
        <f t="shared" si="2"/>
        <v>0</v>
      </c>
      <c r="M27" s="84"/>
      <c r="N27" s="121">
        <f t="shared" si="3"/>
        <v>0</v>
      </c>
      <c r="O27" s="122"/>
      <c r="P27" s="120">
        <f t="shared" si="4"/>
        <v>0</v>
      </c>
      <c r="Q27" s="70"/>
      <c r="R27" s="147"/>
      <c r="S27" s="148"/>
      <c r="T27" s="147"/>
      <c r="U27" s="122"/>
      <c r="V27" s="115">
        <f t="shared" si="5"/>
        <v>0</v>
      </c>
      <c r="W27" s="122"/>
      <c r="X27" s="152"/>
      <c r="Y27" s="153"/>
      <c r="Z27" s="152"/>
      <c r="AA27" s="149"/>
      <c r="AB27" s="150"/>
      <c r="AC27" s="77"/>
    </row>
    <row r="28" spans="1:29" s="78" customFormat="1" ht="20.95" customHeight="1" x14ac:dyDescent="0.3">
      <c r="A28" s="154">
        <f t="shared" si="0"/>
        <v>1</v>
      </c>
      <c r="B28" s="155"/>
      <c r="C28" s="156"/>
      <c r="D28" s="156"/>
      <c r="E28" s="147"/>
      <c r="F28" s="157"/>
      <c r="G28" s="129"/>
      <c r="H28" s="146"/>
      <c r="I28" s="120">
        <f t="shared" si="1"/>
        <v>0</v>
      </c>
      <c r="J28" s="84"/>
      <c r="K28" s="146"/>
      <c r="L28" s="120">
        <f t="shared" si="2"/>
        <v>0</v>
      </c>
      <c r="M28" s="84"/>
      <c r="N28" s="121">
        <f t="shared" si="3"/>
        <v>0</v>
      </c>
      <c r="O28" s="122"/>
      <c r="P28" s="120">
        <f t="shared" si="4"/>
        <v>0</v>
      </c>
      <c r="Q28" s="70"/>
      <c r="R28" s="147"/>
      <c r="S28" s="148"/>
      <c r="T28" s="147"/>
      <c r="U28" s="122"/>
      <c r="V28" s="115">
        <f t="shared" si="5"/>
        <v>0</v>
      </c>
      <c r="W28" s="122"/>
      <c r="X28" s="146"/>
      <c r="Y28" s="149"/>
      <c r="Z28" s="146"/>
      <c r="AA28" s="149"/>
      <c r="AB28" s="151"/>
      <c r="AC28" s="89"/>
    </row>
    <row r="29" spans="1:29" ht="13.25" customHeight="1" x14ac:dyDescent="0.25">
      <c r="A29" s="12"/>
      <c r="B29" s="12"/>
    </row>
    <row r="30" spans="1:29" ht="15.75" customHeight="1" x14ac:dyDescent="0.25">
      <c r="A30" s="12"/>
      <c r="B30" s="12"/>
      <c r="C30" s="15" t="s">
        <v>40</v>
      </c>
      <c r="D30" s="210" t="s">
        <v>89</v>
      </c>
      <c r="E30" s="21"/>
      <c r="F30" s="21"/>
      <c r="K30" s="210" t="s">
        <v>90</v>
      </c>
      <c r="L30" s="21"/>
      <c r="M30" s="21"/>
      <c r="N30" s="21"/>
      <c r="O30" s="21"/>
      <c r="P30" s="22"/>
      <c r="Q30" s="21"/>
      <c r="R30" s="8"/>
      <c r="S30" s="8"/>
      <c r="T30" s="8"/>
      <c r="U30" s="8"/>
      <c r="V30" s="8"/>
      <c r="W30" s="8"/>
    </row>
    <row r="31" spans="1:29" ht="15.55" customHeight="1" x14ac:dyDescent="0.25">
      <c r="A31" s="12"/>
      <c r="B31" s="12"/>
      <c r="C31" s="15"/>
      <c r="D31" s="15"/>
      <c r="E31" s="8"/>
      <c r="F31" s="8"/>
      <c r="L31" s="8"/>
      <c r="M31" s="8"/>
      <c r="N31" s="8"/>
      <c r="O31" s="8"/>
      <c r="P31" s="23"/>
      <c r="Q31" s="8"/>
      <c r="R31" s="8"/>
      <c r="S31" s="8"/>
      <c r="T31" s="8"/>
      <c r="U31" s="8"/>
      <c r="V31" s="8"/>
      <c r="W31" s="8"/>
    </row>
    <row r="32" spans="1:29" s="91" customFormat="1" ht="15.75" customHeight="1" x14ac:dyDescent="0.3">
      <c r="A32" s="190" t="s">
        <v>80</v>
      </c>
      <c r="B32" s="190"/>
      <c r="C32" s="190"/>
      <c r="D32" s="190"/>
      <c r="E32" s="190"/>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90"/>
    </row>
    <row r="33" spans="1:29" s="91" customFormat="1" ht="15.75" customHeight="1" x14ac:dyDescent="0.3">
      <c r="A33" s="190" t="s">
        <v>81</v>
      </c>
      <c r="B33" s="190"/>
      <c r="C33" s="190"/>
      <c r="D33" s="190"/>
      <c r="E33" s="190"/>
      <c r="F33" s="190"/>
      <c r="G33" s="190"/>
      <c r="H33" s="190"/>
      <c r="I33" s="190"/>
      <c r="J33" s="190"/>
      <c r="K33" s="190"/>
      <c r="L33" s="190"/>
      <c r="M33" s="190"/>
      <c r="N33" s="190"/>
      <c r="O33" s="190"/>
      <c r="P33" s="190"/>
      <c r="Q33" s="190"/>
      <c r="R33" s="190"/>
      <c r="S33" s="190"/>
      <c r="T33" s="190"/>
      <c r="U33" s="190"/>
      <c r="V33" s="190"/>
      <c r="W33" s="190"/>
      <c r="X33" s="190"/>
      <c r="Y33" s="190"/>
      <c r="Z33" s="190"/>
      <c r="AA33" s="190"/>
      <c r="AB33" s="190"/>
      <c r="AC33" s="166"/>
    </row>
    <row r="34" spans="1:29" s="91" customFormat="1" ht="15.75" customHeight="1" x14ac:dyDescent="0.3">
      <c r="A34" s="191" t="s">
        <v>41</v>
      </c>
      <c r="B34" s="191"/>
      <c r="C34" s="191"/>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64"/>
    </row>
    <row r="35" spans="1:29" ht="4.5999999999999996" customHeight="1" x14ac:dyDescent="0.25">
      <c r="A35" s="12"/>
      <c r="B35" s="12"/>
    </row>
    <row r="36" spans="1:29" ht="8.35" customHeight="1" x14ac:dyDescent="0.25">
      <c r="A36" s="45"/>
      <c r="B36" s="45"/>
      <c r="C36" s="40"/>
      <c r="D36" s="40"/>
      <c r="E36" s="40"/>
      <c r="F36" s="40"/>
      <c r="G36" s="40"/>
      <c r="H36" s="40"/>
      <c r="I36" s="40"/>
      <c r="J36" s="40"/>
      <c r="K36" s="40"/>
      <c r="L36" s="40"/>
      <c r="M36" s="40"/>
      <c r="N36" s="40"/>
      <c r="O36" s="40"/>
      <c r="P36" s="41"/>
      <c r="Q36" s="40"/>
      <c r="R36" s="40"/>
      <c r="S36" s="40"/>
      <c r="T36" s="40"/>
      <c r="AC36" s="13"/>
    </row>
    <row r="37" spans="1:29" s="7" customFormat="1" ht="14.4" customHeight="1" x14ac:dyDescent="0.25">
      <c r="A37" s="193" t="s">
        <v>73</v>
      </c>
      <c r="B37" s="193"/>
      <c r="C37" s="193"/>
      <c r="D37" s="193"/>
      <c r="E37" s="188"/>
      <c r="F37" s="188"/>
      <c r="G37" s="188"/>
      <c r="H37" s="194" t="s">
        <v>74</v>
      </c>
      <c r="I37" s="194"/>
      <c r="J37" s="194"/>
      <c r="K37" s="194"/>
      <c r="L37" s="194"/>
      <c r="M37" s="194"/>
      <c r="N37" s="194"/>
      <c r="O37" s="195"/>
      <c r="P37" s="195"/>
      <c r="Q37" s="195"/>
      <c r="R37" s="195"/>
      <c r="S37" s="195"/>
      <c r="T37" s="195"/>
      <c r="U37" s="195"/>
      <c r="V37" s="195"/>
      <c r="W37" s="14"/>
      <c r="X37" s="178" t="s">
        <v>75</v>
      </c>
      <c r="Y37" s="179"/>
      <c r="Z37" s="180"/>
    </row>
    <row r="38" spans="1:29" ht="15.05" customHeight="1" x14ac:dyDescent="0.25">
      <c r="A38" s="40"/>
      <c r="B38" s="40"/>
      <c r="C38" s="47"/>
      <c r="D38" s="47"/>
      <c r="E38" s="47"/>
      <c r="F38" s="40"/>
      <c r="G38" s="40"/>
      <c r="H38" s="40"/>
      <c r="I38" s="40"/>
      <c r="J38" s="40"/>
      <c r="K38" s="40"/>
      <c r="L38" s="40"/>
      <c r="M38" s="40"/>
      <c r="N38" s="40"/>
      <c r="O38" s="40"/>
      <c r="P38" s="41"/>
      <c r="Q38" s="40"/>
      <c r="R38" s="40"/>
      <c r="S38" s="40"/>
      <c r="T38" s="40"/>
      <c r="X38" s="181"/>
      <c r="Y38" s="182"/>
      <c r="Z38" s="183"/>
    </row>
    <row r="39" spans="1:29" ht="15.05" customHeight="1" x14ac:dyDescent="0.25">
      <c r="A39" s="52" t="s">
        <v>42</v>
      </c>
      <c r="B39" s="48"/>
      <c r="C39" s="49"/>
      <c r="D39" s="49"/>
      <c r="E39" s="49"/>
      <c r="F39" s="53" t="s">
        <v>30</v>
      </c>
      <c r="G39" s="49"/>
      <c r="H39" s="49"/>
      <c r="I39" s="49"/>
      <c r="J39" s="49"/>
      <c r="K39" s="49"/>
      <c r="L39" s="49"/>
      <c r="M39" s="49"/>
      <c r="N39" s="49"/>
      <c r="O39" s="49"/>
      <c r="P39" s="49"/>
      <c r="Q39" s="49"/>
      <c r="R39" s="49"/>
      <c r="S39" s="49"/>
      <c r="T39" s="49"/>
      <c r="U39" s="32"/>
      <c r="V39" s="32"/>
      <c r="W39" s="32"/>
      <c r="X39" s="184"/>
      <c r="Y39" s="185"/>
      <c r="Z39" s="186"/>
      <c r="AA39" s="9"/>
    </row>
    <row r="40" spans="1:29" ht="6.05" customHeight="1" x14ac:dyDescent="0.2">
      <c r="G40" s="31"/>
      <c r="H40" s="31"/>
      <c r="J40" s="31"/>
      <c r="K40" s="31"/>
      <c r="M40" s="31"/>
      <c r="O40" s="31"/>
      <c r="Q40" s="31"/>
      <c r="R40" s="31"/>
      <c r="S40" s="31"/>
      <c r="T40" s="31"/>
      <c r="U40" s="31"/>
      <c r="V40" s="31"/>
      <c r="W40" s="31"/>
      <c r="X40" s="31"/>
      <c r="Y40" s="31"/>
      <c r="AA40" s="31"/>
    </row>
    <row r="41" spans="1:29" ht="15.55" customHeight="1" x14ac:dyDescent="0.2">
      <c r="A41" s="172" t="s">
        <v>31</v>
      </c>
      <c r="C41" s="172" t="s">
        <v>32</v>
      </c>
      <c r="D41" s="172" t="s">
        <v>33</v>
      </c>
      <c r="E41" s="172" t="s">
        <v>34</v>
      </c>
      <c r="F41" s="172" t="s">
        <v>35</v>
      </c>
      <c r="G41" s="173"/>
      <c r="H41" s="176" t="s">
        <v>36</v>
      </c>
      <c r="I41" s="177"/>
      <c r="J41" s="173"/>
      <c r="K41" s="176" t="s">
        <v>37</v>
      </c>
      <c r="L41" s="177"/>
      <c r="M41" s="173"/>
      <c r="N41" s="172" t="s">
        <v>38</v>
      </c>
      <c r="O41" s="173"/>
      <c r="P41" s="172" t="s">
        <v>49</v>
      </c>
      <c r="Q41" s="173"/>
      <c r="R41" s="174" t="s">
        <v>82</v>
      </c>
      <c r="S41" s="173"/>
      <c r="T41" s="172" t="s">
        <v>51</v>
      </c>
      <c r="U41" s="173"/>
      <c r="V41" s="172" t="s">
        <v>50</v>
      </c>
      <c r="W41" s="173"/>
      <c r="X41" s="172" t="s">
        <v>36</v>
      </c>
      <c r="Y41" s="173"/>
      <c r="Z41" s="172" t="s">
        <v>37</v>
      </c>
      <c r="AA41" s="173"/>
      <c r="AB41" s="172" t="s">
        <v>39</v>
      </c>
    </row>
    <row r="42" spans="1:29" s="19" customFormat="1" ht="91.15" customHeight="1" x14ac:dyDescent="0.2">
      <c r="A42" s="172"/>
      <c r="B42" s="92"/>
      <c r="C42" s="172"/>
      <c r="D42" s="172"/>
      <c r="E42" s="172"/>
      <c r="F42" s="172"/>
      <c r="G42" s="173"/>
      <c r="H42" s="98" t="s">
        <v>68</v>
      </c>
      <c r="I42" s="123" t="s">
        <v>70</v>
      </c>
      <c r="J42" s="173"/>
      <c r="K42" s="98" t="s">
        <v>68</v>
      </c>
      <c r="L42" s="123" t="s">
        <v>70</v>
      </c>
      <c r="M42" s="173"/>
      <c r="N42" s="172"/>
      <c r="O42" s="173"/>
      <c r="P42" s="172"/>
      <c r="Q42" s="173"/>
      <c r="R42" s="175"/>
      <c r="S42" s="173"/>
      <c r="T42" s="172"/>
      <c r="U42" s="173"/>
      <c r="V42" s="172"/>
      <c r="W42" s="173"/>
      <c r="X42" s="172"/>
      <c r="Y42" s="173"/>
      <c r="Z42" s="172"/>
      <c r="AA42" s="173"/>
      <c r="AB42" s="172"/>
      <c r="AC42" s="92"/>
    </row>
    <row r="43" spans="1:29" s="61" customFormat="1" ht="15.55" customHeight="1" x14ac:dyDescent="0.3">
      <c r="A43" s="60" t="s">
        <v>54</v>
      </c>
      <c r="C43" s="62"/>
      <c r="D43" s="62"/>
      <c r="E43" s="62"/>
      <c r="F43" s="62"/>
      <c r="G43" s="63"/>
      <c r="H43" s="63"/>
      <c r="I43" s="64"/>
      <c r="J43" s="63"/>
      <c r="K43" s="63"/>
      <c r="L43" s="65"/>
      <c r="M43" s="63"/>
      <c r="N43" s="65"/>
      <c r="O43" s="63"/>
      <c r="P43" s="66"/>
      <c r="Q43" s="63"/>
      <c r="R43" s="63"/>
      <c r="S43" s="63"/>
      <c r="T43" s="63"/>
      <c r="U43" s="63"/>
      <c r="V43" s="63"/>
      <c r="W43" s="63"/>
      <c r="X43" s="67"/>
      <c r="Y43" s="63"/>
      <c r="Z43" s="67"/>
      <c r="AA43" s="63"/>
      <c r="AB43" s="67"/>
    </row>
    <row r="44" spans="1:29" s="78" customFormat="1" ht="15.55" customHeight="1" x14ac:dyDescent="0.3">
      <c r="A44" s="68">
        <v>1</v>
      </c>
      <c r="B44" s="69"/>
      <c r="C44" s="68" t="s">
        <v>55</v>
      </c>
      <c r="D44" s="68" t="s">
        <v>56</v>
      </c>
      <c r="E44" s="68" t="s">
        <v>57</v>
      </c>
      <c r="F44" s="68" t="s">
        <v>58</v>
      </c>
      <c r="G44" s="70"/>
      <c r="H44" s="112">
        <v>204.5</v>
      </c>
      <c r="I44" s="73">
        <f>(H44*100)/340</f>
        <v>60.147058823529413</v>
      </c>
      <c r="J44" s="71"/>
      <c r="K44" s="111">
        <v>200</v>
      </c>
      <c r="L44" s="73">
        <f>(K44*100)/340</f>
        <v>58.823529411764703</v>
      </c>
      <c r="M44" s="71"/>
      <c r="N44" s="112">
        <f>SUM(H44+K44)</f>
        <v>404.5</v>
      </c>
      <c r="O44" s="72"/>
      <c r="P44" s="73">
        <f>(I44+L44)/2</f>
        <v>59.485294117647058</v>
      </c>
      <c r="Q44" s="72"/>
      <c r="R44" s="74"/>
      <c r="S44" s="72"/>
      <c r="T44" s="74"/>
      <c r="U44" s="72"/>
      <c r="V44" s="75">
        <f>P44-T44</f>
        <v>59.485294117647058</v>
      </c>
      <c r="W44" s="70"/>
      <c r="X44" s="112">
        <v>13</v>
      </c>
      <c r="Y44" s="71"/>
      <c r="Z44" s="112">
        <v>13</v>
      </c>
      <c r="AA44" s="71"/>
      <c r="AB44" s="76" t="s">
        <v>59</v>
      </c>
      <c r="AC44" s="77"/>
    </row>
    <row r="45" spans="1:29" s="78" customFormat="1" ht="7.2" customHeight="1" x14ac:dyDescent="0.3">
      <c r="A45" s="79"/>
      <c r="B45" s="80"/>
      <c r="C45" s="81"/>
      <c r="D45" s="81"/>
      <c r="E45" s="101"/>
      <c r="F45" s="81"/>
      <c r="G45" s="70"/>
      <c r="H45" s="70"/>
      <c r="I45" s="83"/>
      <c r="J45" s="84"/>
      <c r="K45" s="84"/>
      <c r="L45" s="83"/>
      <c r="M45" s="84"/>
      <c r="N45" s="83"/>
      <c r="O45" s="70"/>
      <c r="P45" s="85"/>
      <c r="Q45" s="70"/>
      <c r="R45" s="101"/>
      <c r="S45" s="70"/>
      <c r="T45" s="101"/>
      <c r="U45" s="70"/>
      <c r="V45" s="86"/>
      <c r="W45" s="70"/>
      <c r="X45" s="83"/>
      <c r="Y45" s="84"/>
      <c r="Z45" s="83"/>
      <c r="AA45" s="84"/>
      <c r="AB45" s="87"/>
      <c r="AC45" s="77"/>
    </row>
    <row r="46" spans="1:29" s="78" customFormat="1" ht="20.95" customHeight="1" x14ac:dyDescent="0.3">
      <c r="A46" s="154">
        <f t="shared" ref="A46:A58" si="6">RANK(V46,$V$46:$V$58,0)</f>
        <v>1</v>
      </c>
      <c r="B46" s="155"/>
      <c r="C46" s="156"/>
      <c r="D46" s="156"/>
      <c r="E46" s="147"/>
      <c r="F46" s="157"/>
      <c r="G46" s="129"/>
      <c r="H46" s="146"/>
      <c r="I46" s="120">
        <f t="shared" ref="I46:I58" si="7">(H46*100)/340</f>
        <v>0</v>
      </c>
      <c r="J46" s="84"/>
      <c r="K46" s="146"/>
      <c r="L46" s="120">
        <f t="shared" ref="L46:L58" si="8">(K46*100)/340</f>
        <v>0</v>
      </c>
      <c r="M46" s="84"/>
      <c r="N46" s="121">
        <f t="shared" ref="N46:N58" si="9">(H46+K46)</f>
        <v>0</v>
      </c>
      <c r="O46" s="122"/>
      <c r="P46" s="120">
        <f t="shared" ref="P46:P58" si="10">(I46+L46)/2</f>
        <v>0</v>
      </c>
      <c r="Q46" s="70"/>
      <c r="R46" s="147"/>
      <c r="S46" s="148"/>
      <c r="T46" s="147"/>
      <c r="U46" s="122"/>
      <c r="V46" s="115">
        <f t="shared" ref="V46:V58" si="11">P46-T46</f>
        <v>0</v>
      </c>
      <c r="W46" s="122"/>
      <c r="X46" s="152"/>
      <c r="Y46" s="153"/>
      <c r="Z46" s="152"/>
      <c r="AA46" s="149"/>
      <c r="AB46" s="150"/>
      <c r="AC46" s="77"/>
    </row>
    <row r="47" spans="1:29" s="78" customFormat="1" ht="20.95" customHeight="1" x14ac:dyDescent="0.3">
      <c r="A47" s="154">
        <f t="shared" si="6"/>
        <v>1</v>
      </c>
      <c r="B47" s="155"/>
      <c r="C47" s="156"/>
      <c r="D47" s="156"/>
      <c r="E47" s="147"/>
      <c r="F47" s="157"/>
      <c r="G47" s="129"/>
      <c r="H47" s="146"/>
      <c r="I47" s="120">
        <f t="shared" si="7"/>
        <v>0</v>
      </c>
      <c r="J47" s="84"/>
      <c r="K47" s="146"/>
      <c r="L47" s="120">
        <f t="shared" si="8"/>
        <v>0</v>
      </c>
      <c r="M47" s="84"/>
      <c r="N47" s="121">
        <f t="shared" si="9"/>
        <v>0</v>
      </c>
      <c r="O47" s="122"/>
      <c r="P47" s="120">
        <f t="shared" si="10"/>
        <v>0</v>
      </c>
      <c r="Q47" s="70"/>
      <c r="R47" s="147"/>
      <c r="S47" s="148"/>
      <c r="T47" s="147"/>
      <c r="U47" s="122"/>
      <c r="V47" s="115">
        <f t="shared" si="11"/>
        <v>0</v>
      </c>
      <c r="W47" s="122"/>
      <c r="X47" s="152"/>
      <c r="Y47" s="153"/>
      <c r="Z47" s="152"/>
      <c r="AA47" s="149"/>
      <c r="AB47" s="150"/>
      <c r="AC47" s="77"/>
    </row>
    <row r="48" spans="1:29" s="78" customFormat="1" ht="20.95" customHeight="1" x14ac:dyDescent="0.3">
      <c r="A48" s="154">
        <f t="shared" si="6"/>
        <v>1</v>
      </c>
      <c r="B48" s="155"/>
      <c r="C48" s="156"/>
      <c r="D48" s="156"/>
      <c r="E48" s="147"/>
      <c r="F48" s="157"/>
      <c r="G48" s="129"/>
      <c r="H48" s="146"/>
      <c r="I48" s="120">
        <f t="shared" si="7"/>
        <v>0</v>
      </c>
      <c r="J48" s="84"/>
      <c r="K48" s="146"/>
      <c r="L48" s="120">
        <f t="shared" si="8"/>
        <v>0</v>
      </c>
      <c r="M48" s="84"/>
      <c r="N48" s="121">
        <f t="shared" si="9"/>
        <v>0</v>
      </c>
      <c r="O48" s="122"/>
      <c r="P48" s="120">
        <f t="shared" si="10"/>
        <v>0</v>
      </c>
      <c r="Q48" s="70"/>
      <c r="R48" s="147"/>
      <c r="S48" s="148"/>
      <c r="T48" s="147"/>
      <c r="U48" s="122"/>
      <c r="V48" s="115">
        <f t="shared" si="11"/>
        <v>0</v>
      </c>
      <c r="W48" s="122"/>
      <c r="X48" s="152"/>
      <c r="Y48" s="153"/>
      <c r="Z48" s="152"/>
      <c r="AA48" s="149"/>
      <c r="AB48" s="150"/>
      <c r="AC48" s="77"/>
    </row>
    <row r="49" spans="1:29" s="78" customFormat="1" ht="20.95" customHeight="1" x14ac:dyDescent="0.3">
      <c r="A49" s="154">
        <f t="shared" si="6"/>
        <v>1</v>
      </c>
      <c r="B49" s="155"/>
      <c r="C49" s="156"/>
      <c r="D49" s="156"/>
      <c r="E49" s="147"/>
      <c r="F49" s="157"/>
      <c r="G49" s="129"/>
      <c r="H49" s="146"/>
      <c r="I49" s="120">
        <f t="shared" si="7"/>
        <v>0</v>
      </c>
      <c r="J49" s="84"/>
      <c r="K49" s="146"/>
      <c r="L49" s="120">
        <f t="shared" si="8"/>
        <v>0</v>
      </c>
      <c r="M49" s="84"/>
      <c r="N49" s="121">
        <f t="shared" si="9"/>
        <v>0</v>
      </c>
      <c r="O49" s="122"/>
      <c r="P49" s="120">
        <f t="shared" si="10"/>
        <v>0</v>
      </c>
      <c r="Q49" s="70"/>
      <c r="R49" s="147"/>
      <c r="S49" s="148"/>
      <c r="T49" s="147"/>
      <c r="U49" s="122"/>
      <c r="V49" s="115">
        <f t="shared" si="11"/>
        <v>0</v>
      </c>
      <c r="W49" s="122"/>
      <c r="X49" s="152"/>
      <c r="Y49" s="153"/>
      <c r="Z49" s="152"/>
      <c r="AA49" s="149"/>
      <c r="AB49" s="150"/>
      <c r="AC49" s="77"/>
    </row>
    <row r="50" spans="1:29" s="78" customFormat="1" ht="20.95" customHeight="1" x14ac:dyDescent="0.3">
      <c r="A50" s="154">
        <f t="shared" si="6"/>
        <v>1</v>
      </c>
      <c r="B50" s="155"/>
      <c r="C50" s="156"/>
      <c r="D50" s="156"/>
      <c r="E50" s="147"/>
      <c r="F50" s="157"/>
      <c r="G50" s="129"/>
      <c r="H50" s="146"/>
      <c r="I50" s="120">
        <f t="shared" si="7"/>
        <v>0</v>
      </c>
      <c r="J50" s="84"/>
      <c r="K50" s="146"/>
      <c r="L50" s="120">
        <f t="shared" si="8"/>
        <v>0</v>
      </c>
      <c r="M50" s="84"/>
      <c r="N50" s="121">
        <f t="shared" si="9"/>
        <v>0</v>
      </c>
      <c r="O50" s="122"/>
      <c r="P50" s="120">
        <f t="shared" si="10"/>
        <v>0</v>
      </c>
      <c r="Q50" s="70"/>
      <c r="R50" s="147"/>
      <c r="S50" s="148"/>
      <c r="T50" s="147"/>
      <c r="U50" s="122"/>
      <c r="V50" s="115">
        <f t="shared" si="11"/>
        <v>0</v>
      </c>
      <c r="W50" s="122"/>
      <c r="X50" s="152"/>
      <c r="Y50" s="153"/>
      <c r="Z50" s="152"/>
      <c r="AA50" s="149"/>
      <c r="AB50" s="150"/>
      <c r="AC50" s="77"/>
    </row>
    <row r="51" spans="1:29" s="78" customFormat="1" ht="20.95" customHeight="1" x14ac:dyDescent="0.3">
      <c r="A51" s="154">
        <f t="shared" si="6"/>
        <v>1</v>
      </c>
      <c r="B51" s="155"/>
      <c r="C51" s="156"/>
      <c r="D51" s="156"/>
      <c r="E51" s="147"/>
      <c r="F51" s="157"/>
      <c r="G51" s="129"/>
      <c r="H51" s="146"/>
      <c r="I51" s="120">
        <f t="shared" si="7"/>
        <v>0</v>
      </c>
      <c r="J51" s="84"/>
      <c r="K51" s="146"/>
      <c r="L51" s="120">
        <f t="shared" si="8"/>
        <v>0</v>
      </c>
      <c r="M51" s="84"/>
      <c r="N51" s="121">
        <f t="shared" si="9"/>
        <v>0</v>
      </c>
      <c r="O51" s="122"/>
      <c r="P51" s="120">
        <f t="shared" si="10"/>
        <v>0</v>
      </c>
      <c r="Q51" s="70"/>
      <c r="R51" s="147"/>
      <c r="S51" s="148"/>
      <c r="T51" s="147"/>
      <c r="U51" s="122"/>
      <c r="V51" s="115">
        <f t="shared" si="11"/>
        <v>0</v>
      </c>
      <c r="W51" s="122"/>
      <c r="X51" s="152"/>
      <c r="Y51" s="153"/>
      <c r="Z51" s="152"/>
      <c r="AA51" s="149"/>
      <c r="AB51" s="150"/>
      <c r="AC51" s="77"/>
    </row>
    <row r="52" spans="1:29" s="78" customFormat="1" ht="20.95" customHeight="1" x14ac:dyDescent="0.3">
      <c r="A52" s="154">
        <f t="shared" si="6"/>
        <v>1</v>
      </c>
      <c r="B52" s="155"/>
      <c r="C52" s="156"/>
      <c r="D52" s="156"/>
      <c r="E52" s="147"/>
      <c r="F52" s="157"/>
      <c r="G52" s="129"/>
      <c r="H52" s="146"/>
      <c r="I52" s="120">
        <f t="shared" si="7"/>
        <v>0</v>
      </c>
      <c r="J52" s="84"/>
      <c r="K52" s="146"/>
      <c r="L52" s="120">
        <f t="shared" si="8"/>
        <v>0</v>
      </c>
      <c r="M52" s="84"/>
      <c r="N52" s="121">
        <f t="shared" si="9"/>
        <v>0</v>
      </c>
      <c r="O52" s="122"/>
      <c r="P52" s="120">
        <f t="shared" si="10"/>
        <v>0</v>
      </c>
      <c r="Q52" s="70"/>
      <c r="R52" s="147"/>
      <c r="S52" s="148"/>
      <c r="T52" s="147"/>
      <c r="U52" s="122"/>
      <c r="V52" s="115">
        <f t="shared" si="11"/>
        <v>0</v>
      </c>
      <c r="W52" s="122"/>
      <c r="X52" s="152"/>
      <c r="Y52" s="153"/>
      <c r="Z52" s="152"/>
      <c r="AA52" s="149"/>
      <c r="AB52" s="150"/>
      <c r="AC52" s="77"/>
    </row>
    <row r="53" spans="1:29" s="78" customFormat="1" ht="20.95" customHeight="1" x14ac:dyDescent="0.3">
      <c r="A53" s="154">
        <f t="shared" si="6"/>
        <v>1</v>
      </c>
      <c r="B53" s="155"/>
      <c r="C53" s="156"/>
      <c r="D53" s="156"/>
      <c r="E53" s="147"/>
      <c r="F53" s="157"/>
      <c r="G53" s="129"/>
      <c r="H53" s="146"/>
      <c r="I53" s="120">
        <f t="shared" si="7"/>
        <v>0</v>
      </c>
      <c r="J53" s="84"/>
      <c r="K53" s="146"/>
      <c r="L53" s="120">
        <f t="shared" si="8"/>
        <v>0</v>
      </c>
      <c r="M53" s="84"/>
      <c r="N53" s="121">
        <f t="shared" si="9"/>
        <v>0</v>
      </c>
      <c r="O53" s="122"/>
      <c r="P53" s="120">
        <f t="shared" si="10"/>
        <v>0</v>
      </c>
      <c r="Q53" s="70"/>
      <c r="R53" s="147"/>
      <c r="S53" s="148"/>
      <c r="T53" s="147"/>
      <c r="U53" s="122"/>
      <c r="V53" s="115">
        <f t="shared" si="11"/>
        <v>0</v>
      </c>
      <c r="W53" s="122"/>
      <c r="X53" s="152"/>
      <c r="Y53" s="153"/>
      <c r="Z53" s="152"/>
      <c r="AA53" s="149"/>
      <c r="AB53" s="150"/>
      <c r="AC53" s="77"/>
    </row>
    <row r="54" spans="1:29" s="78" customFormat="1" ht="20.95" customHeight="1" x14ac:dyDescent="0.3">
      <c r="A54" s="154">
        <f t="shared" si="6"/>
        <v>1</v>
      </c>
      <c r="B54" s="155"/>
      <c r="C54" s="156"/>
      <c r="D54" s="156"/>
      <c r="E54" s="147"/>
      <c r="F54" s="157"/>
      <c r="G54" s="129"/>
      <c r="H54" s="146"/>
      <c r="I54" s="120">
        <f t="shared" si="7"/>
        <v>0</v>
      </c>
      <c r="J54" s="84"/>
      <c r="K54" s="146"/>
      <c r="L54" s="120">
        <f t="shared" si="8"/>
        <v>0</v>
      </c>
      <c r="M54" s="84"/>
      <c r="N54" s="121">
        <f t="shared" si="9"/>
        <v>0</v>
      </c>
      <c r="O54" s="122"/>
      <c r="P54" s="120">
        <f t="shared" si="10"/>
        <v>0</v>
      </c>
      <c r="Q54" s="70"/>
      <c r="R54" s="147"/>
      <c r="S54" s="148"/>
      <c r="T54" s="147"/>
      <c r="U54" s="122"/>
      <c r="V54" s="115">
        <f t="shared" si="11"/>
        <v>0</v>
      </c>
      <c r="W54" s="122"/>
      <c r="X54" s="152"/>
      <c r="Y54" s="153"/>
      <c r="Z54" s="152"/>
      <c r="AA54" s="149"/>
      <c r="AB54" s="150"/>
      <c r="AC54" s="77"/>
    </row>
    <row r="55" spans="1:29" s="78" customFormat="1" ht="20.95" customHeight="1" x14ac:dyDescent="0.3">
      <c r="A55" s="154">
        <f t="shared" si="6"/>
        <v>1</v>
      </c>
      <c r="B55" s="155"/>
      <c r="C55" s="156"/>
      <c r="D55" s="156"/>
      <c r="E55" s="147"/>
      <c r="F55" s="157"/>
      <c r="G55" s="129"/>
      <c r="H55" s="146"/>
      <c r="I55" s="120">
        <f t="shared" si="7"/>
        <v>0</v>
      </c>
      <c r="J55" s="84"/>
      <c r="K55" s="146"/>
      <c r="L55" s="120">
        <f t="shared" si="8"/>
        <v>0</v>
      </c>
      <c r="M55" s="84"/>
      <c r="N55" s="121">
        <f t="shared" si="9"/>
        <v>0</v>
      </c>
      <c r="O55" s="122"/>
      <c r="P55" s="120">
        <f t="shared" si="10"/>
        <v>0</v>
      </c>
      <c r="Q55" s="70"/>
      <c r="R55" s="147"/>
      <c r="S55" s="148"/>
      <c r="T55" s="147"/>
      <c r="U55" s="122"/>
      <c r="V55" s="115">
        <f t="shared" si="11"/>
        <v>0</v>
      </c>
      <c r="W55" s="122"/>
      <c r="X55" s="152"/>
      <c r="Y55" s="153"/>
      <c r="Z55" s="152"/>
      <c r="AA55" s="149"/>
      <c r="AB55" s="150"/>
      <c r="AC55" s="77"/>
    </row>
    <row r="56" spans="1:29" s="78" customFormat="1" ht="20.95" customHeight="1" x14ac:dyDescent="0.3">
      <c r="A56" s="154">
        <f t="shared" si="6"/>
        <v>1</v>
      </c>
      <c r="B56" s="155"/>
      <c r="C56" s="156"/>
      <c r="D56" s="156"/>
      <c r="E56" s="147"/>
      <c r="F56" s="157"/>
      <c r="G56" s="129"/>
      <c r="H56" s="146"/>
      <c r="I56" s="120">
        <f t="shared" si="7"/>
        <v>0</v>
      </c>
      <c r="J56" s="84"/>
      <c r="K56" s="146"/>
      <c r="L56" s="120">
        <f t="shared" si="8"/>
        <v>0</v>
      </c>
      <c r="M56" s="84"/>
      <c r="N56" s="121">
        <f t="shared" si="9"/>
        <v>0</v>
      </c>
      <c r="O56" s="122"/>
      <c r="P56" s="120">
        <f t="shared" si="10"/>
        <v>0</v>
      </c>
      <c r="Q56" s="70"/>
      <c r="R56" s="147"/>
      <c r="S56" s="148"/>
      <c r="T56" s="147"/>
      <c r="U56" s="122"/>
      <c r="V56" s="115">
        <f t="shared" si="11"/>
        <v>0</v>
      </c>
      <c r="W56" s="122"/>
      <c r="X56" s="152"/>
      <c r="Y56" s="153"/>
      <c r="Z56" s="152"/>
      <c r="AA56" s="149"/>
      <c r="AB56" s="150"/>
      <c r="AC56" s="77"/>
    </row>
    <row r="57" spans="1:29" s="78" customFormat="1" ht="20.95" customHeight="1" x14ac:dyDescent="0.3">
      <c r="A57" s="154">
        <f t="shared" si="6"/>
        <v>1</v>
      </c>
      <c r="B57" s="155"/>
      <c r="C57" s="156"/>
      <c r="D57" s="156"/>
      <c r="E57" s="147"/>
      <c r="F57" s="157"/>
      <c r="G57" s="129"/>
      <c r="H57" s="146"/>
      <c r="I57" s="120">
        <f t="shared" si="7"/>
        <v>0</v>
      </c>
      <c r="J57" s="84"/>
      <c r="K57" s="146"/>
      <c r="L57" s="120">
        <f t="shared" si="8"/>
        <v>0</v>
      </c>
      <c r="M57" s="84"/>
      <c r="N57" s="121">
        <f t="shared" si="9"/>
        <v>0</v>
      </c>
      <c r="O57" s="122"/>
      <c r="P57" s="120">
        <f t="shared" si="10"/>
        <v>0</v>
      </c>
      <c r="Q57" s="70"/>
      <c r="R57" s="147"/>
      <c r="S57" s="148"/>
      <c r="T57" s="147"/>
      <c r="U57" s="122"/>
      <c r="V57" s="115">
        <f t="shared" si="11"/>
        <v>0</v>
      </c>
      <c r="W57" s="122"/>
      <c r="X57" s="146"/>
      <c r="Y57" s="153"/>
      <c r="Z57" s="146"/>
      <c r="AA57" s="149"/>
      <c r="AB57" s="151"/>
      <c r="AC57" s="89"/>
    </row>
    <row r="58" spans="1:29" s="78" customFormat="1" ht="20.95" customHeight="1" x14ac:dyDescent="0.3">
      <c r="A58" s="154">
        <f t="shared" si="6"/>
        <v>1</v>
      </c>
      <c r="B58" s="155"/>
      <c r="C58" s="156"/>
      <c r="D58" s="156"/>
      <c r="E58" s="147"/>
      <c r="F58" s="157"/>
      <c r="G58" s="129"/>
      <c r="H58" s="146"/>
      <c r="I58" s="120">
        <f t="shared" si="7"/>
        <v>0</v>
      </c>
      <c r="J58" s="84"/>
      <c r="K58" s="146"/>
      <c r="L58" s="120">
        <f t="shared" si="8"/>
        <v>0</v>
      </c>
      <c r="M58" s="84"/>
      <c r="N58" s="121">
        <f t="shared" si="9"/>
        <v>0</v>
      </c>
      <c r="O58" s="122"/>
      <c r="P58" s="120">
        <f t="shared" si="10"/>
        <v>0</v>
      </c>
      <c r="Q58" s="70"/>
      <c r="R58" s="147"/>
      <c r="S58" s="148"/>
      <c r="T58" s="147"/>
      <c r="U58" s="122"/>
      <c r="V58" s="115">
        <f t="shared" si="11"/>
        <v>0</v>
      </c>
      <c r="W58" s="122"/>
      <c r="X58" s="146"/>
      <c r="Y58" s="153"/>
      <c r="Z58" s="146"/>
      <c r="AA58" s="149"/>
      <c r="AB58" s="151"/>
      <c r="AC58" s="89"/>
    </row>
    <row r="59" spans="1:29" ht="9.65" customHeight="1" x14ac:dyDescent="0.25">
      <c r="A59" s="12"/>
      <c r="B59" s="12"/>
    </row>
    <row r="60" spans="1:29" ht="15.75" customHeight="1" x14ac:dyDescent="0.25">
      <c r="A60" s="12"/>
      <c r="B60" s="12"/>
      <c r="C60" s="15" t="s">
        <v>40</v>
      </c>
      <c r="D60" s="210" t="s">
        <v>89</v>
      </c>
      <c r="E60" s="21"/>
      <c r="F60" s="21"/>
      <c r="K60" s="210" t="s">
        <v>90</v>
      </c>
      <c r="L60" s="21"/>
      <c r="M60" s="21"/>
      <c r="N60" s="21"/>
      <c r="O60" s="21"/>
      <c r="P60" s="22"/>
      <c r="Q60" s="21"/>
      <c r="R60" s="8"/>
      <c r="S60" s="8"/>
      <c r="T60" s="8"/>
      <c r="U60" s="8"/>
      <c r="V60" s="8"/>
      <c r="W60" s="8"/>
    </row>
    <row r="61" spans="1:29" ht="15.75" customHeight="1" x14ac:dyDescent="0.25">
      <c r="A61" s="12"/>
      <c r="B61" s="12"/>
      <c r="C61" s="15"/>
      <c r="D61" s="15"/>
      <c r="E61" s="8"/>
      <c r="F61" s="8"/>
      <c r="L61" s="8"/>
      <c r="M61" s="8"/>
      <c r="N61" s="8"/>
      <c r="O61" s="8"/>
      <c r="P61" s="23"/>
      <c r="Q61" s="8"/>
      <c r="R61" s="8"/>
      <c r="S61" s="8"/>
      <c r="T61" s="8"/>
      <c r="U61" s="8"/>
      <c r="V61" s="8"/>
      <c r="W61" s="8"/>
    </row>
    <row r="62" spans="1:29" s="91" customFormat="1" ht="15.75" customHeight="1" x14ac:dyDescent="0.3">
      <c r="A62" s="190" t="s">
        <v>80</v>
      </c>
      <c r="B62" s="190"/>
      <c r="C62" s="190"/>
      <c r="D62" s="190"/>
      <c r="E62" s="190"/>
      <c r="F62" s="190"/>
      <c r="G62" s="190"/>
      <c r="H62" s="190"/>
      <c r="I62" s="190"/>
      <c r="J62" s="190"/>
      <c r="K62" s="190"/>
      <c r="L62" s="190"/>
      <c r="M62" s="190"/>
      <c r="N62" s="190"/>
      <c r="O62" s="190"/>
      <c r="P62" s="190"/>
      <c r="Q62" s="190"/>
      <c r="R62" s="190"/>
      <c r="S62" s="190"/>
      <c r="T62" s="190"/>
      <c r="U62" s="190"/>
      <c r="V62" s="190"/>
      <c r="W62" s="190"/>
      <c r="X62" s="190"/>
      <c r="Y62" s="190"/>
      <c r="Z62" s="190"/>
      <c r="AA62" s="190"/>
      <c r="AB62" s="190"/>
      <c r="AC62" s="166"/>
    </row>
    <row r="63" spans="1:29" s="91" customFormat="1" ht="15.75" customHeight="1" x14ac:dyDescent="0.3">
      <c r="A63" s="190" t="s">
        <v>81</v>
      </c>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66"/>
    </row>
    <row r="64" spans="1:29" s="91" customFormat="1" ht="15.75" customHeight="1" x14ac:dyDescent="0.3">
      <c r="A64" s="191" t="s">
        <v>41</v>
      </c>
      <c r="B64" s="191"/>
      <c r="C64" s="191"/>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63"/>
    </row>
    <row r="65" spans="1:29" ht="8.35" customHeight="1" x14ac:dyDescent="0.25">
      <c r="A65" s="45"/>
      <c r="B65" s="45"/>
      <c r="C65" s="40"/>
      <c r="D65" s="40"/>
      <c r="E65" s="40"/>
      <c r="F65" s="40"/>
      <c r="G65" s="40"/>
      <c r="H65" s="40"/>
      <c r="I65" s="40"/>
      <c r="J65" s="40"/>
      <c r="K65" s="40"/>
      <c r="L65" s="40"/>
      <c r="M65" s="40"/>
      <c r="N65" s="40"/>
      <c r="O65" s="40"/>
      <c r="P65" s="41"/>
      <c r="Q65" s="40"/>
      <c r="R65" s="40"/>
      <c r="S65" s="40"/>
      <c r="T65" s="40"/>
      <c r="AC65" s="13"/>
    </row>
    <row r="66" spans="1:29" s="7" customFormat="1" ht="14.4" customHeight="1" x14ac:dyDescent="0.25">
      <c r="A66" s="193" t="s">
        <v>73</v>
      </c>
      <c r="B66" s="193"/>
      <c r="C66" s="193"/>
      <c r="D66" s="193"/>
      <c r="E66" s="188"/>
      <c r="F66" s="188"/>
      <c r="G66" s="188" t="s">
        <v>74</v>
      </c>
      <c r="H66" s="194" t="s">
        <v>74</v>
      </c>
      <c r="I66" s="194"/>
      <c r="J66" s="194"/>
      <c r="K66" s="194"/>
      <c r="L66" s="194"/>
      <c r="M66" s="194"/>
      <c r="N66" s="194"/>
      <c r="O66" s="195"/>
      <c r="P66" s="195"/>
      <c r="Q66" s="195"/>
      <c r="R66" s="195"/>
      <c r="S66" s="195"/>
      <c r="T66" s="195"/>
      <c r="U66" s="195"/>
      <c r="V66" s="195"/>
      <c r="W66" s="14"/>
      <c r="X66" s="178" t="s">
        <v>75</v>
      </c>
      <c r="Y66" s="179"/>
      <c r="Z66" s="180"/>
    </row>
    <row r="67" spans="1:29" ht="14.6" customHeight="1" x14ac:dyDescent="0.25">
      <c r="A67" s="40"/>
      <c r="B67" s="40"/>
      <c r="C67" s="47"/>
      <c r="D67" s="47"/>
      <c r="E67" s="47"/>
      <c r="F67" s="40"/>
      <c r="G67" s="40"/>
      <c r="H67" s="40"/>
      <c r="I67" s="40"/>
      <c r="J67" s="40"/>
      <c r="K67" s="40"/>
      <c r="L67" s="40"/>
      <c r="M67" s="40"/>
      <c r="N67" s="40"/>
      <c r="O67" s="40"/>
      <c r="P67" s="41"/>
      <c r="Q67" s="40"/>
      <c r="R67" s="40"/>
      <c r="S67" s="40"/>
      <c r="T67" s="40"/>
      <c r="X67" s="181"/>
      <c r="Y67" s="182"/>
      <c r="Z67" s="183"/>
    </row>
    <row r="68" spans="1:29" ht="15.05" customHeight="1" x14ac:dyDescent="0.25">
      <c r="A68" s="52" t="s">
        <v>43</v>
      </c>
      <c r="B68" s="48"/>
      <c r="C68" s="49"/>
      <c r="D68" s="49"/>
      <c r="E68" s="49"/>
      <c r="F68" s="53" t="s">
        <v>30</v>
      </c>
      <c r="G68" s="49"/>
      <c r="H68" s="49"/>
      <c r="I68" s="49"/>
      <c r="J68" s="49"/>
      <c r="K68" s="49"/>
      <c r="L68" s="49"/>
      <c r="M68" s="49"/>
      <c r="N68" s="49"/>
      <c r="O68" s="49"/>
      <c r="P68" s="49"/>
      <c r="Q68" s="49"/>
      <c r="R68" s="49"/>
      <c r="S68" s="49"/>
      <c r="T68" s="49"/>
      <c r="U68" s="32"/>
      <c r="V68" s="32"/>
      <c r="W68" s="32"/>
      <c r="X68" s="184"/>
      <c r="Y68" s="185"/>
      <c r="Z68" s="186"/>
      <c r="AA68" s="9"/>
    </row>
    <row r="69" spans="1:29" ht="6.05" customHeight="1" x14ac:dyDescent="0.2">
      <c r="G69" s="31"/>
      <c r="H69" s="31"/>
      <c r="J69" s="31"/>
      <c r="K69" s="31"/>
      <c r="M69" s="31"/>
      <c r="O69" s="31"/>
      <c r="Q69" s="31"/>
      <c r="R69" s="31"/>
      <c r="S69" s="31"/>
      <c r="T69" s="31"/>
      <c r="U69" s="31"/>
      <c r="V69" s="31"/>
      <c r="W69" s="31"/>
      <c r="X69" s="31"/>
      <c r="Y69" s="31"/>
      <c r="AA69" s="31"/>
    </row>
    <row r="70" spans="1:29" ht="15.55" customHeight="1" x14ac:dyDescent="0.2">
      <c r="A70" s="172" t="s">
        <v>31</v>
      </c>
      <c r="C70" s="172" t="s">
        <v>32</v>
      </c>
      <c r="D70" s="172" t="s">
        <v>33</v>
      </c>
      <c r="E70" s="172" t="s">
        <v>34</v>
      </c>
      <c r="F70" s="172" t="s">
        <v>35</v>
      </c>
      <c r="G70" s="173"/>
      <c r="H70" s="176" t="s">
        <v>36</v>
      </c>
      <c r="I70" s="177"/>
      <c r="J70" s="173"/>
      <c r="K70" s="176" t="s">
        <v>37</v>
      </c>
      <c r="L70" s="177"/>
      <c r="M70" s="173"/>
      <c r="N70" s="172" t="s">
        <v>38</v>
      </c>
      <c r="O70" s="173"/>
      <c r="P70" s="172" t="s">
        <v>49</v>
      </c>
      <c r="Q70" s="173"/>
      <c r="R70" s="174" t="s">
        <v>82</v>
      </c>
      <c r="S70" s="173"/>
      <c r="T70" s="172" t="s">
        <v>51</v>
      </c>
      <c r="U70" s="173"/>
      <c r="V70" s="172" t="s">
        <v>50</v>
      </c>
      <c r="W70" s="173"/>
      <c r="X70" s="172" t="s">
        <v>36</v>
      </c>
      <c r="Y70" s="173"/>
      <c r="Z70" s="172" t="s">
        <v>37</v>
      </c>
      <c r="AA70" s="173"/>
      <c r="AB70" s="172" t="s">
        <v>39</v>
      </c>
    </row>
    <row r="71" spans="1:29" s="19" customFormat="1" ht="91.15" customHeight="1" x14ac:dyDescent="0.2">
      <c r="A71" s="172"/>
      <c r="B71" s="92"/>
      <c r="C71" s="172"/>
      <c r="D71" s="172"/>
      <c r="E71" s="172"/>
      <c r="F71" s="172"/>
      <c r="G71" s="173"/>
      <c r="H71" s="98" t="s">
        <v>68</v>
      </c>
      <c r="I71" s="123" t="s">
        <v>70</v>
      </c>
      <c r="J71" s="173"/>
      <c r="K71" s="98" t="s">
        <v>68</v>
      </c>
      <c r="L71" s="123" t="s">
        <v>70</v>
      </c>
      <c r="M71" s="173"/>
      <c r="N71" s="172"/>
      <c r="O71" s="173"/>
      <c r="P71" s="172"/>
      <c r="Q71" s="173"/>
      <c r="R71" s="175"/>
      <c r="S71" s="173"/>
      <c r="T71" s="172"/>
      <c r="U71" s="173"/>
      <c r="V71" s="172"/>
      <c r="W71" s="173"/>
      <c r="X71" s="172"/>
      <c r="Y71" s="173"/>
      <c r="Z71" s="172"/>
      <c r="AA71" s="173"/>
      <c r="AB71" s="172"/>
      <c r="AC71" s="92"/>
    </row>
    <row r="72" spans="1:29" s="61" customFormat="1" ht="15.55" customHeight="1" x14ac:dyDescent="0.3">
      <c r="A72" s="60" t="s">
        <v>54</v>
      </c>
      <c r="C72" s="62"/>
      <c r="D72" s="62"/>
      <c r="E72" s="62"/>
      <c r="F72" s="62"/>
      <c r="G72" s="63"/>
      <c r="H72" s="63"/>
      <c r="I72" s="64"/>
      <c r="J72" s="63"/>
      <c r="K72" s="63"/>
      <c r="L72" s="65"/>
      <c r="M72" s="63"/>
      <c r="N72" s="65"/>
      <c r="O72" s="63"/>
      <c r="P72" s="66"/>
      <c r="Q72" s="63"/>
      <c r="R72" s="63"/>
      <c r="S72" s="63"/>
      <c r="T72" s="63"/>
      <c r="U72" s="63"/>
      <c r="V72" s="63"/>
      <c r="W72" s="63"/>
      <c r="X72" s="67"/>
      <c r="Y72" s="63"/>
      <c r="Z72" s="67"/>
      <c r="AA72" s="63"/>
      <c r="AB72" s="67"/>
    </row>
    <row r="73" spans="1:29" s="78" customFormat="1" ht="15.55" customHeight="1" x14ac:dyDescent="0.3">
      <c r="A73" s="68">
        <v>1</v>
      </c>
      <c r="B73" s="69"/>
      <c r="C73" s="68" t="s">
        <v>60</v>
      </c>
      <c r="D73" s="68" t="s">
        <v>56</v>
      </c>
      <c r="E73" s="68" t="s">
        <v>57</v>
      </c>
      <c r="F73" s="68" t="s">
        <v>61</v>
      </c>
      <c r="G73" s="70"/>
      <c r="H73" s="112">
        <v>198</v>
      </c>
      <c r="I73" s="73">
        <f>(H73*100)/330</f>
        <v>60</v>
      </c>
      <c r="J73" s="71"/>
      <c r="K73" s="111">
        <v>200.5</v>
      </c>
      <c r="L73" s="73">
        <f>(K73*100)/330</f>
        <v>60.757575757575758</v>
      </c>
      <c r="M73" s="71"/>
      <c r="N73" s="112">
        <f>SUM(H73+K73)</f>
        <v>398.5</v>
      </c>
      <c r="O73" s="72"/>
      <c r="P73" s="73">
        <f>(I73+L73)/2</f>
        <v>60.378787878787875</v>
      </c>
      <c r="Q73" s="72"/>
      <c r="R73" s="74">
        <v>1</v>
      </c>
      <c r="S73" s="72"/>
      <c r="T73" s="74">
        <v>0.5</v>
      </c>
      <c r="U73" s="72"/>
      <c r="V73" s="75">
        <f>P73-T73</f>
        <v>59.878787878787875</v>
      </c>
      <c r="W73" s="70"/>
      <c r="X73" s="112">
        <v>12</v>
      </c>
      <c r="Y73" s="71"/>
      <c r="Z73" s="112">
        <v>13</v>
      </c>
      <c r="AA73" s="71"/>
      <c r="AB73" s="76" t="s">
        <v>59</v>
      </c>
      <c r="AC73" s="77"/>
    </row>
    <row r="74" spans="1:29" s="78" customFormat="1" ht="7.2" customHeight="1" x14ac:dyDescent="0.3">
      <c r="A74" s="79"/>
      <c r="B74" s="80"/>
      <c r="C74" s="81"/>
      <c r="D74" s="81"/>
      <c r="E74" s="101"/>
      <c r="F74" s="81"/>
      <c r="G74" s="70"/>
      <c r="H74" s="70"/>
      <c r="I74" s="83"/>
      <c r="J74" s="84"/>
      <c r="K74" s="84"/>
      <c r="L74" s="83"/>
      <c r="M74" s="84"/>
      <c r="N74" s="83"/>
      <c r="O74" s="70"/>
      <c r="P74" s="85"/>
      <c r="Q74" s="70"/>
      <c r="R74" s="101"/>
      <c r="S74" s="70"/>
      <c r="T74" s="101"/>
      <c r="U74" s="70"/>
      <c r="V74" s="86"/>
      <c r="W74" s="70"/>
      <c r="X74" s="83"/>
      <c r="Y74" s="84"/>
      <c r="Z74" s="83"/>
      <c r="AA74" s="84"/>
      <c r="AB74" s="87"/>
      <c r="AC74" s="77"/>
    </row>
    <row r="75" spans="1:29" s="78" customFormat="1" ht="20.95" customHeight="1" x14ac:dyDescent="0.3">
      <c r="A75" s="154">
        <f t="shared" ref="A75:A87" si="12">RANK(V75,$V$75:$V$87,0)</f>
        <v>1</v>
      </c>
      <c r="B75" s="155"/>
      <c r="C75" s="156"/>
      <c r="D75" s="156"/>
      <c r="E75" s="147"/>
      <c r="F75" s="157"/>
      <c r="G75" s="129"/>
      <c r="H75" s="146"/>
      <c r="I75" s="120">
        <f>(H75*100)/330</f>
        <v>0</v>
      </c>
      <c r="J75" s="84"/>
      <c r="K75" s="146"/>
      <c r="L75" s="120">
        <f>(K75*100)/330</f>
        <v>0</v>
      </c>
      <c r="M75" s="84"/>
      <c r="N75" s="121">
        <f t="shared" ref="N75:N87" si="13">(H75+K75)</f>
        <v>0</v>
      </c>
      <c r="O75" s="122"/>
      <c r="P75" s="120">
        <f t="shared" ref="P75:P87" si="14">(I75+L75)/2</f>
        <v>0</v>
      </c>
      <c r="Q75" s="70"/>
      <c r="R75" s="147"/>
      <c r="S75" s="148"/>
      <c r="T75" s="147"/>
      <c r="U75" s="122"/>
      <c r="V75" s="115">
        <f t="shared" ref="V75:V87" si="15">P75-T75</f>
        <v>0</v>
      </c>
      <c r="W75" s="122"/>
      <c r="X75" s="152"/>
      <c r="Y75" s="153"/>
      <c r="Z75" s="152"/>
      <c r="AA75" s="149"/>
      <c r="AB75" s="150"/>
      <c r="AC75" s="77"/>
    </row>
    <row r="76" spans="1:29" s="78" customFormat="1" ht="20.95" customHeight="1" x14ac:dyDescent="0.3">
      <c r="A76" s="154">
        <f t="shared" si="12"/>
        <v>1</v>
      </c>
      <c r="B76" s="155"/>
      <c r="C76" s="156"/>
      <c r="D76" s="156"/>
      <c r="E76" s="147"/>
      <c r="F76" s="157"/>
      <c r="G76" s="129"/>
      <c r="H76" s="146"/>
      <c r="I76" s="120">
        <f t="shared" ref="I76:I87" si="16">(H76*100)/330</f>
        <v>0</v>
      </c>
      <c r="J76" s="84"/>
      <c r="K76" s="146"/>
      <c r="L76" s="120">
        <f t="shared" ref="L76:L87" si="17">(K76*100)/330</f>
        <v>0</v>
      </c>
      <c r="M76" s="84"/>
      <c r="N76" s="121">
        <f t="shared" si="13"/>
        <v>0</v>
      </c>
      <c r="O76" s="122"/>
      <c r="P76" s="120">
        <f t="shared" si="14"/>
        <v>0</v>
      </c>
      <c r="Q76" s="70"/>
      <c r="R76" s="147"/>
      <c r="S76" s="148"/>
      <c r="T76" s="147"/>
      <c r="U76" s="122"/>
      <c r="V76" s="115">
        <f t="shared" si="15"/>
        <v>0</v>
      </c>
      <c r="W76" s="122"/>
      <c r="X76" s="152"/>
      <c r="Y76" s="153"/>
      <c r="Z76" s="152"/>
      <c r="AA76" s="149"/>
      <c r="AB76" s="150"/>
      <c r="AC76" s="77"/>
    </row>
    <row r="77" spans="1:29" s="78" customFormat="1" ht="20.95" customHeight="1" x14ac:dyDescent="0.3">
      <c r="A77" s="154">
        <f t="shared" si="12"/>
        <v>1</v>
      </c>
      <c r="B77" s="155"/>
      <c r="C77" s="156"/>
      <c r="D77" s="156"/>
      <c r="E77" s="147"/>
      <c r="F77" s="157"/>
      <c r="G77" s="129"/>
      <c r="H77" s="146"/>
      <c r="I77" s="120">
        <f t="shared" si="16"/>
        <v>0</v>
      </c>
      <c r="J77" s="84"/>
      <c r="K77" s="146"/>
      <c r="L77" s="120">
        <f t="shared" si="17"/>
        <v>0</v>
      </c>
      <c r="M77" s="84"/>
      <c r="N77" s="121">
        <f t="shared" si="13"/>
        <v>0</v>
      </c>
      <c r="O77" s="122"/>
      <c r="P77" s="120">
        <f t="shared" si="14"/>
        <v>0</v>
      </c>
      <c r="Q77" s="70"/>
      <c r="R77" s="147"/>
      <c r="S77" s="148"/>
      <c r="T77" s="147"/>
      <c r="U77" s="122"/>
      <c r="V77" s="115">
        <f t="shared" si="15"/>
        <v>0</v>
      </c>
      <c r="W77" s="122"/>
      <c r="X77" s="152"/>
      <c r="Y77" s="153"/>
      <c r="Z77" s="152"/>
      <c r="AA77" s="149"/>
      <c r="AB77" s="150"/>
      <c r="AC77" s="77"/>
    </row>
    <row r="78" spans="1:29" s="78" customFormat="1" ht="20.95" customHeight="1" x14ac:dyDescent="0.3">
      <c r="A78" s="154">
        <f t="shared" si="12"/>
        <v>1</v>
      </c>
      <c r="B78" s="155"/>
      <c r="C78" s="156"/>
      <c r="D78" s="156"/>
      <c r="E78" s="147"/>
      <c r="F78" s="157"/>
      <c r="G78" s="129"/>
      <c r="H78" s="146"/>
      <c r="I78" s="120">
        <f t="shared" si="16"/>
        <v>0</v>
      </c>
      <c r="J78" s="84"/>
      <c r="K78" s="146"/>
      <c r="L78" s="120">
        <f t="shared" si="17"/>
        <v>0</v>
      </c>
      <c r="M78" s="84"/>
      <c r="N78" s="121">
        <f t="shared" si="13"/>
        <v>0</v>
      </c>
      <c r="O78" s="122"/>
      <c r="P78" s="120">
        <f t="shared" si="14"/>
        <v>0</v>
      </c>
      <c r="Q78" s="70"/>
      <c r="R78" s="147"/>
      <c r="S78" s="148"/>
      <c r="T78" s="147"/>
      <c r="U78" s="122"/>
      <c r="V78" s="115">
        <f t="shared" si="15"/>
        <v>0</v>
      </c>
      <c r="W78" s="122"/>
      <c r="X78" s="152"/>
      <c r="Y78" s="153"/>
      <c r="Z78" s="152"/>
      <c r="AA78" s="149"/>
      <c r="AB78" s="150"/>
      <c r="AC78" s="77"/>
    </row>
    <row r="79" spans="1:29" s="78" customFormat="1" ht="20.95" customHeight="1" x14ac:dyDescent="0.3">
      <c r="A79" s="154">
        <f t="shared" si="12"/>
        <v>1</v>
      </c>
      <c r="B79" s="155"/>
      <c r="C79" s="156"/>
      <c r="D79" s="156"/>
      <c r="E79" s="147"/>
      <c r="F79" s="157"/>
      <c r="G79" s="129"/>
      <c r="H79" s="146"/>
      <c r="I79" s="120">
        <f t="shared" si="16"/>
        <v>0</v>
      </c>
      <c r="J79" s="84"/>
      <c r="K79" s="146"/>
      <c r="L79" s="120">
        <f t="shared" si="17"/>
        <v>0</v>
      </c>
      <c r="M79" s="84"/>
      <c r="N79" s="121">
        <f t="shared" si="13"/>
        <v>0</v>
      </c>
      <c r="O79" s="122"/>
      <c r="P79" s="120">
        <f t="shared" si="14"/>
        <v>0</v>
      </c>
      <c r="Q79" s="70"/>
      <c r="R79" s="147"/>
      <c r="S79" s="148"/>
      <c r="T79" s="147"/>
      <c r="U79" s="122"/>
      <c r="V79" s="115">
        <f t="shared" si="15"/>
        <v>0</v>
      </c>
      <c r="W79" s="122"/>
      <c r="X79" s="152"/>
      <c r="Y79" s="153"/>
      <c r="Z79" s="152"/>
      <c r="AA79" s="149"/>
      <c r="AB79" s="150"/>
      <c r="AC79" s="77"/>
    </row>
    <row r="80" spans="1:29" s="78" customFormat="1" ht="20.95" customHeight="1" x14ac:dyDescent="0.3">
      <c r="A80" s="154">
        <f t="shared" si="12"/>
        <v>1</v>
      </c>
      <c r="B80" s="155"/>
      <c r="C80" s="156"/>
      <c r="D80" s="156"/>
      <c r="E80" s="147"/>
      <c r="F80" s="157"/>
      <c r="G80" s="129"/>
      <c r="H80" s="146"/>
      <c r="I80" s="120">
        <f t="shared" si="16"/>
        <v>0</v>
      </c>
      <c r="J80" s="84"/>
      <c r="K80" s="146"/>
      <c r="L80" s="120">
        <f t="shared" si="17"/>
        <v>0</v>
      </c>
      <c r="M80" s="84"/>
      <c r="N80" s="121">
        <f t="shared" si="13"/>
        <v>0</v>
      </c>
      <c r="O80" s="122"/>
      <c r="P80" s="120">
        <f t="shared" si="14"/>
        <v>0</v>
      </c>
      <c r="Q80" s="70"/>
      <c r="R80" s="147"/>
      <c r="S80" s="148"/>
      <c r="T80" s="147"/>
      <c r="U80" s="122"/>
      <c r="V80" s="115">
        <f t="shared" si="15"/>
        <v>0</v>
      </c>
      <c r="W80" s="122"/>
      <c r="X80" s="152"/>
      <c r="Y80" s="153"/>
      <c r="Z80" s="152"/>
      <c r="AA80" s="149"/>
      <c r="AB80" s="150"/>
      <c r="AC80" s="77"/>
    </row>
    <row r="81" spans="1:29" s="78" customFormat="1" ht="20.95" customHeight="1" x14ac:dyDescent="0.3">
      <c r="A81" s="154">
        <f t="shared" si="12"/>
        <v>1</v>
      </c>
      <c r="B81" s="155"/>
      <c r="C81" s="156"/>
      <c r="D81" s="156"/>
      <c r="E81" s="147"/>
      <c r="F81" s="157"/>
      <c r="G81" s="129"/>
      <c r="H81" s="146"/>
      <c r="I81" s="120">
        <f t="shared" si="16"/>
        <v>0</v>
      </c>
      <c r="J81" s="84"/>
      <c r="K81" s="146"/>
      <c r="L81" s="120">
        <f t="shared" si="17"/>
        <v>0</v>
      </c>
      <c r="M81" s="84"/>
      <c r="N81" s="121">
        <f t="shared" si="13"/>
        <v>0</v>
      </c>
      <c r="O81" s="122"/>
      <c r="P81" s="120">
        <f t="shared" si="14"/>
        <v>0</v>
      </c>
      <c r="Q81" s="70"/>
      <c r="R81" s="147"/>
      <c r="S81" s="148"/>
      <c r="T81" s="147"/>
      <c r="U81" s="122"/>
      <c r="V81" s="115">
        <f t="shared" si="15"/>
        <v>0</v>
      </c>
      <c r="W81" s="122"/>
      <c r="X81" s="152"/>
      <c r="Y81" s="153"/>
      <c r="Z81" s="152"/>
      <c r="AA81" s="149"/>
      <c r="AB81" s="150"/>
      <c r="AC81" s="77"/>
    </row>
    <row r="82" spans="1:29" s="78" customFormat="1" ht="20.95" customHeight="1" x14ac:dyDescent="0.3">
      <c r="A82" s="154">
        <f t="shared" si="12"/>
        <v>1</v>
      </c>
      <c r="B82" s="155"/>
      <c r="C82" s="156"/>
      <c r="D82" s="156"/>
      <c r="E82" s="147"/>
      <c r="F82" s="157"/>
      <c r="G82" s="129"/>
      <c r="H82" s="146"/>
      <c r="I82" s="120">
        <f t="shared" si="16"/>
        <v>0</v>
      </c>
      <c r="J82" s="84"/>
      <c r="K82" s="146"/>
      <c r="L82" s="120">
        <f t="shared" si="17"/>
        <v>0</v>
      </c>
      <c r="M82" s="84"/>
      <c r="N82" s="121">
        <f t="shared" si="13"/>
        <v>0</v>
      </c>
      <c r="O82" s="122"/>
      <c r="P82" s="120">
        <f t="shared" si="14"/>
        <v>0</v>
      </c>
      <c r="Q82" s="70"/>
      <c r="R82" s="147"/>
      <c r="S82" s="148"/>
      <c r="T82" s="147"/>
      <c r="U82" s="122"/>
      <c r="V82" s="115">
        <f t="shared" si="15"/>
        <v>0</v>
      </c>
      <c r="W82" s="122"/>
      <c r="X82" s="152"/>
      <c r="Y82" s="153"/>
      <c r="Z82" s="152"/>
      <c r="AA82" s="149"/>
      <c r="AB82" s="150"/>
      <c r="AC82" s="77"/>
    </row>
    <row r="83" spans="1:29" s="78" customFormat="1" ht="20.95" customHeight="1" x14ac:dyDescent="0.3">
      <c r="A83" s="154">
        <f t="shared" si="12"/>
        <v>1</v>
      </c>
      <c r="B83" s="155"/>
      <c r="C83" s="156"/>
      <c r="D83" s="156"/>
      <c r="E83" s="147"/>
      <c r="F83" s="157"/>
      <c r="G83" s="129"/>
      <c r="H83" s="146"/>
      <c r="I83" s="120">
        <f t="shared" si="16"/>
        <v>0</v>
      </c>
      <c r="J83" s="84"/>
      <c r="K83" s="146"/>
      <c r="L83" s="120">
        <f t="shared" si="17"/>
        <v>0</v>
      </c>
      <c r="M83" s="84"/>
      <c r="N83" s="121">
        <f t="shared" si="13"/>
        <v>0</v>
      </c>
      <c r="O83" s="122"/>
      <c r="P83" s="120">
        <f t="shared" si="14"/>
        <v>0</v>
      </c>
      <c r="Q83" s="70"/>
      <c r="R83" s="147"/>
      <c r="S83" s="148"/>
      <c r="T83" s="147"/>
      <c r="U83" s="122"/>
      <c r="V83" s="115">
        <f t="shared" si="15"/>
        <v>0</v>
      </c>
      <c r="W83" s="122"/>
      <c r="X83" s="152"/>
      <c r="Y83" s="153"/>
      <c r="Z83" s="152"/>
      <c r="AA83" s="149"/>
      <c r="AB83" s="150"/>
      <c r="AC83" s="77"/>
    </row>
    <row r="84" spans="1:29" s="78" customFormat="1" ht="20.95" customHeight="1" x14ac:dyDescent="0.3">
      <c r="A84" s="154">
        <f t="shared" si="12"/>
        <v>1</v>
      </c>
      <c r="B84" s="155"/>
      <c r="C84" s="156"/>
      <c r="D84" s="156"/>
      <c r="E84" s="147"/>
      <c r="F84" s="157"/>
      <c r="G84" s="129"/>
      <c r="H84" s="146"/>
      <c r="I84" s="120">
        <f t="shared" si="16"/>
        <v>0</v>
      </c>
      <c r="J84" s="84"/>
      <c r="K84" s="146"/>
      <c r="L84" s="120">
        <f t="shared" si="17"/>
        <v>0</v>
      </c>
      <c r="M84" s="84"/>
      <c r="N84" s="121">
        <f t="shared" si="13"/>
        <v>0</v>
      </c>
      <c r="O84" s="122"/>
      <c r="P84" s="120">
        <f t="shared" si="14"/>
        <v>0</v>
      </c>
      <c r="Q84" s="70"/>
      <c r="R84" s="147"/>
      <c r="S84" s="148"/>
      <c r="T84" s="147"/>
      <c r="U84" s="122"/>
      <c r="V84" s="115">
        <f t="shared" si="15"/>
        <v>0</v>
      </c>
      <c r="W84" s="122"/>
      <c r="X84" s="152"/>
      <c r="Y84" s="153"/>
      <c r="Z84" s="152"/>
      <c r="AA84" s="149"/>
      <c r="AB84" s="150"/>
      <c r="AC84" s="77"/>
    </row>
    <row r="85" spans="1:29" s="78" customFormat="1" ht="20.95" customHeight="1" x14ac:dyDescent="0.3">
      <c r="A85" s="154">
        <f t="shared" si="12"/>
        <v>1</v>
      </c>
      <c r="B85" s="155"/>
      <c r="C85" s="156"/>
      <c r="D85" s="156"/>
      <c r="E85" s="147"/>
      <c r="F85" s="157"/>
      <c r="G85" s="129"/>
      <c r="H85" s="146"/>
      <c r="I85" s="120">
        <f t="shared" si="16"/>
        <v>0</v>
      </c>
      <c r="J85" s="84"/>
      <c r="K85" s="146"/>
      <c r="L85" s="120">
        <f t="shared" si="17"/>
        <v>0</v>
      </c>
      <c r="M85" s="84"/>
      <c r="N85" s="121">
        <f t="shared" si="13"/>
        <v>0</v>
      </c>
      <c r="O85" s="122"/>
      <c r="P85" s="120">
        <f t="shared" si="14"/>
        <v>0</v>
      </c>
      <c r="Q85" s="70"/>
      <c r="R85" s="147"/>
      <c r="S85" s="148"/>
      <c r="T85" s="147"/>
      <c r="U85" s="122"/>
      <c r="V85" s="115">
        <f t="shared" si="15"/>
        <v>0</v>
      </c>
      <c r="W85" s="122"/>
      <c r="X85" s="152"/>
      <c r="Y85" s="153"/>
      <c r="Z85" s="152"/>
      <c r="AA85" s="149"/>
      <c r="AB85" s="150"/>
      <c r="AC85" s="77"/>
    </row>
    <row r="86" spans="1:29" s="78" customFormat="1" ht="20.95" customHeight="1" x14ac:dyDescent="0.3">
      <c r="A86" s="154">
        <f t="shared" si="12"/>
        <v>1</v>
      </c>
      <c r="B86" s="155"/>
      <c r="C86" s="156"/>
      <c r="D86" s="156"/>
      <c r="E86" s="147"/>
      <c r="F86" s="157"/>
      <c r="G86" s="129"/>
      <c r="H86" s="146"/>
      <c r="I86" s="120">
        <f t="shared" si="16"/>
        <v>0</v>
      </c>
      <c r="J86" s="84"/>
      <c r="K86" s="146"/>
      <c r="L86" s="120">
        <f t="shared" si="17"/>
        <v>0</v>
      </c>
      <c r="M86" s="84"/>
      <c r="N86" s="121">
        <f t="shared" si="13"/>
        <v>0</v>
      </c>
      <c r="O86" s="122"/>
      <c r="P86" s="120">
        <f t="shared" si="14"/>
        <v>0</v>
      </c>
      <c r="Q86" s="70"/>
      <c r="R86" s="147"/>
      <c r="S86" s="148"/>
      <c r="T86" s="147"/>
      <c r="U86" s="122"/>
      <c r="V86" s="115">
        <f t="shared" si="15"/>
        <v>0</v>
      </c>
      <c r="W86" s="122"/>
      <c r="X86" s="146"/>
      <c r="Y86" s="153"/>
      <c r="Z86" s="146"/>
      <c r="AA86" s="149"/>
      <c r="AB86" s="151"/>
      <c r="AC86" s="89"/>
    </row>
    <row r="87" spans="1:29" s="78" customFormat="1" ht="20.95" customHeight="1" x14ac:dyDescent="0.3">
      <c r="A87" s="154">
        <f t="shared" si="12"/>
        <v>1</v>
      </c>
      <c r="B87" s="155"/>
      <c r="C87" s="156"/>
      <c r="D87" s="156"/>
      <c r="E87" s="147"/>
      <c r="F87" s="157"/>
      <c r="G87" s="129"/>
      <c r="H87" s="146"/>
      <c r="I87" s="120">
        <f t="shared" si="16"/>
        <v>0</v>
      </c>
      <c r="J87" s="84"/>
      <c r="K87" s="146"/>
      <c r="L87" s="120">
        <f t="shared" si="17"/>
        <v>0</v>
      </c>
      <c r="M87" s="84"/>
      <c r="N87" s="121">
        <f t="shared" si="13"/>
        <v>0</v>
      </c>
      <c r="O87" s="122"/>
      <c r="P87" s="120">
        <f t="shared" si="14"/>
        <v>0</v>
      </c>
      <c r="Q87" s="70"/>
      <c r="R87" s="147"/>
      <c r="S87" s="148"/>
      <c r="T87" s="147"/>
      <c r="U87" s="122"/>
      <c r="V87" s="115">
        <f t="shared" si="15"/>
        <v>0</v>
      </c>
      <c r="W87" s="122"/>
      <c r="X87" s="146"/>
      <c r="Y87" s="153"/>
      <c r="Z87" s="146"/>
      <c r="AA87" s="149"/>
      <c r="AB87" s="151"/>
      <c r="AC87" s="89"/>
    </row>
    <row r="88" spans="1:29" ht="9.65" customHeight="1" x14ac:dyDescent="0.25">
      <c r="A88" s="12"/>
      <c r="B88" s="12"/>
    </row>
    <row r="89" spans="1:29" ht="15.75" customHeight="1" x14ac:dyDescent="0.25">
      <c r="A89" s="12"/>
      <c r="B89" s="12"/>
      <c r="C89" s="15" t="s">
        <v>40</v>
      </c>
      <c r="D89" s="210" t="s">
        <v>89</v>
      </c>
      <c r="E89" s="21"/>
      <c r="F89" s="21"/>
      <c r="K89" s="210" t="s">
        <v>90</v>
      </c>
      <c r="L89" s="21"/>
      <c r="M89" s="21"/>
      <c r="N89" s="21"/>
      <c r="O89" s="21"/>
      <c r="P89" s="22"/>
      <c r="Q89" s="21"/>
      <c r="R89" s="8"/>
      <c r="S89" s="8"/>
      <c r="T89" s="8"/>
      <c r="U89" s="8"/>
      <c r="V89" s="8"/>
      <c r="W89" s="8"/>
    </row>
    <row r="90" spans="1:29" ht="15.75" customHeight="1" x14ac:dyDescent="0.25">
      <c r="A90" s="12"/>
      <c r="B90" s="12"/>
      <c r="C90" s="15"/>
      <c r="D90" s="15"/>
      <c r="E90" s="8"/>
      <c r="F90" s="8"/>
      <c r="L90" s="8"/>
      <c r="M90" s="8"/>
      <c r="N90" s="8"/>
      <c r="O90" s="8"/>
      <c r="P90" s="23"/>
      <c r="Q90" s="8"/>
      <c r="R90" s="8"/>
      <c r="S90" s="8"/>
      <c r="T90" s="8"/>
      <c r="U90" s="8"/>
      <c r="V90" s="8"/>
      <c r="W90" s="8"/>
    </row>
    <row r="91" spans="1:29" ht="15.75" customHeight="1" x14ac:dyDescent="0.2">
      <c r="A91" s="192" t="s">
        <v>79</v>
      </c>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row>
    <row r="92" spans="1:29" ht="15.75" customHeight="1" x14ac:dyDescent="0.2">
      <c r="A92" s="190" t="s">
        <v>81</v>
      </c>
      <c r="B92" s="190"/>
      <c r="C92" s="190"/>
      <c r="D92" s="190"/>
      <c r="E92" s="190"/>
      <c r="F92" s="190"/>
      <c r="G92" s="190"/>
      <c r="H92" s="190"/>
      <c r="I92" s="190"/>
      <c r="J92" s="190"/>
      <c r="K92" s="190"/>
      <c r="L92" s="190"/>
      <c r="M92" s="190"/>
      <c r="N92" s="190"/>
      <c r="O92" s="190"/>
      <c r="P92" s="190"/>
      <c r="Q92" s="190"/>
      <c r="R92" s="190"/>
      <c r="S92" s="190"/>
      <c r="T92" s="190"/>
      <c r="U92" s="190"/>
      <c r="V92" s="190"/>
      <c r="W92" s="190"/>
      <c r="X92" s="190"/>
      <c r="Y92" s="190"/>
      <c r="Z92" s="190"/>
      <c r="AA92" s="190"/>
      <c r="AB92" s="190"/>
      <c r="AC92" s="166"/>
    </row>
    <row r="93" spans="1:29" s="91" customFormat="1" ht="15.75" customHeight="1" x14ac:dyDescent="0.3">
      <c r="A93" s="191" t="s">
        <v>41</v>
      </c>
      <c r="B93" s="191"/>
      <c r="C93" s="191"/>
      <c r="D93" s="191"/>
      <c r="E93" s="191"/>
      <c r="F93" s="191"/>
      <c r="G93" s="191"/>
      <c r="H93" s="191"/>
      <c r="I93" s="191"/>
      <c r="J93" s="191"/>
      <c r="K93" s="191"/>
      <c r="L93" s="191"/>
      <c r="M93" s="191"/>
      <c r="N93" s="191"/>
      <c r="O93" s="191"/>
      <c r="P93" s="191"/>
      <c r="Q93" s="191"/>
      <c r="R93" s="191"/>
      <c r="S93" s="191"/>
      <c r="T93" s="191"/>
      <c r="U93" s="191"/>
      <c r="V93" s="191"/>
      <c r="W93" s="191"/>
      <c r="X93" s="191"/>
      <c r="Y93" s="191"/>
      <c r="Z93" s="191"/>
      <c r="AA93" s="191"/>
      <c r="AB93" s="191"/>
      <c r="AC93" s="163"/>
    </row>
  </sheetData>
  <dataConsolidate/>
  <mergeCells count="105">
    <mergeCell ref="A2:AC2"/>
    <mergeCell ref="A1:AB1"/>
    <mergeCell ref="A32:AB32"/>
    <mergeCell ref="A33:AB33"/>
    <mergeCell ref="A34:AB34"/>
    <mergeCell ref="A62:AB62"/>
    <mergeCell ref="A63:AB63"/>
    <mergeCell ref="A64:AB64"/>
    <mergeCell ref="A93:AB93"/>
    <mergeCell ref="A91:AB91"/>
    <mergeCell ref="A92:AB92"/>
    <mergeCell ref="A66:D66"/>
    <mergeCell ref="E66:G66"/>
    <mergeCell ref="H66:N66"/>
    <mergeCell ref="O66:V66"/>
    <mergeCell ref="A37:D37"/>
    <mergeCell ref="E37:G37"/>
    <mergeCell ref="H37:N37"/>
    <mergeCell ref="O37:V37"/>
    <mergeCell ref="F4:H4"/>
    <mergeCell ref="K4:L4"/>
    <mergeCell ref="N4:T4"/>
    <mergeCell ref="H7:N7"/>
    <mergeCell ref="O7:V7"/>
    <mergeCell ref="A7:D7"/>
    <mergeCell ref="E7:G7"/>
    <mergeCell ref="X7:Z9"/>
    <mergeCell ref="X37:Z39"/>
    <mergeCell ref="A11:A12"/>
    <mergeCell ref="C11:C12"/>
    <mergeCell ref="D11:D12"/>
    <mergeCell ref="E11:E12"/>
    <mergeCell ref="F11:F12"/>
    <mergeCell ref="H11:I11"/>
    <mergeCell ref="K11:L11"/>
    <mergeCell ref="R11:R12"/>
    <mergeCell ref="T11:T12"/>
    <mergeCell ref="V11:V12"/>
    <mergeCell ref="N11:N12"/>
    <mergeCell ref="P11:P12"/>
    <mergeCell ref="X66:Z68"/>
    <mergeCell ref="AC11:AC12"/>
    <mergeCell ref="X11:X12"/>
    <mergeCell ref="Z11:Z12"/>
    <mergeCell ref="AB11:AB12"/>
    <mergeCell ref="G11:G12"/>
    <mergeCell ref="J11:J12"/>
    <mergeCell ref="M11:M12"/>
    <mergeCell ref="O11:O12"/>
    <mergeCell ref="Q11:Q12"/>
    <mergeCell ref="S11:S12"/>
    <mergeCell ref="U11:U12"/>
    <mergeCell ref="W11:W12"/>
    <mergeCell ref="Y11:Y12"/>
    <mergeCell ref="AA11:AA12"/>
    <mergeCell ref="S41:S42"/>
    <mergeCell ref="T41:T42"/>
    <mergeCell ref="U41:U42"/>
    <mergeCell ref="V41:V42"/>
    <mergeCell ref="W41:W42"/>
    <mergeCell ref="X41:X42"/>
    <mergeCell ref="Y41:Y42"/>
    <mergeCell ref="Z41:Z42"/>
    <mergeCell ref="AA41:AA42"/>
    <mergeCell ref="AB41:AB42"/>
    <mergeCell ref="A41:A42"/>
    <mergeCell ref="C41:C42"/>
    <mergeCell ref="D41:D42"/>
    <mergeCell ref="E41:E42"/>
    <mergeCell ref="F41:F42"/>
    <mergeCell ref="H41:I41"/>
    <mergeCell ref="K41:L41"/>
    <mergeCell ref="G41:G42"/>
    <mergeCell ref="J41:J42"/>
    <mergeCell ref="M41:M42"/>
    <mergeCell ref="N41:N42"/>
    <mergeCell ref="O41:O42"/>
    <mergeCell ref="P41:P42"/>
    <mergeCell ref="Q41:Q42"/>
    <mergeCell ref="R41:R42"/>
    <mergeCell ref="H70:I70"/>
    <mergeCell ref="K70:L70"/>
    <mergeCell ref="A70:A71"/>
    <mergeCell ref="C70:C71"/>
    <mergeCell ref="D70:D71"/>
    <mergeCell ref="E70:E71"/>
    <mergeCell ref="F70:F71"/>
    <mergeCell ref="G70:G71"/>
    <mergeCell ref="J70:J71"/>
    <mergeCell ref="V70:V71"/>
    <mergeCell ref="AB70:AB71"/>
    <mergeCell ref="W70:W71"/>
    <mergeCell ref="X70:X71"/>
    <mergeCell ref="Y70:Y71"/>
    <mergeCell ref="Z70:Z71"/>
    <mergeCell ref="AA70:AA71"/>
    <mergeCell ref="M70:M71"/>
    <mergeCell ref="N70:N71"/>
    <mergeCell ref="O70:O71"/>
    <mergeCell ref="P70:P71"/>
    <mergeCell ref="Q70:Q71"/>
    <mergeCell ref="R70:R71"/>
    <mergeCell ref="S70:S71"/>
    <mergeCell ref="T70:T71"/>
    <mergeCell ref="U70:U71"/>
  </mergeCells>
  <printOptions horizontalCentered="1"/>
  <pageMargins left="0.59055118110236227" right="0.59055118110236227" top="0.62992125984251968" bottom="0.47244094488188981" header="0.23622047244094491" footer="0"/>
  <pageSetup paperSize="9" scale="80" orientation="landscape" horizontalDpi="4294967292" r:id="rId1"/>
  <headerFooter scaleWithDoc="0" alignWithMargins="0">
    <oddHeader>&amp;C&amp;G</oddHeader>
  </headerFooter>
  <rowBreaks count="2" manualBreakCount="2">
    <brk id="35"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8"/>
  <sheetViews>
    <sheetView tabSelected="1" view="pageLayout" zoomScale="80" zoomScaleNormal="100" zoomScaleSheetLayoutView="85" zoomScalePageLayoutView="80" workbookViewId="0">
      <selection activeCell="E4" sqref="E4:F4"/>
    </sheetView>
  </sheetViews>
  <sheetFormatPr defaultColWidth="9.109375" defaultRowHeight="12.45" x14ac:dyDescent="0.2"/>
  <cols>
    <col min="1" max="1" width="6" style="5" customWidth="1"/>
    <col min="2" max="2" width="1" style="5" customWidth="1"/>
    <col min="3" max="3" width="33.44140625" style="5" customWidth="1"/>
    <col min="4" max="5" width="6" style="5" customWidth="1"/>
    <col min="6" max="6" width="29.33203125" style="5" customWidth="1"/>
    <col min="7" max="7" width="1" style="5" customWidth="1"/>
    <col min="8" max="9" width="10" style="5" customWidth="1"/>
    <col min="10" max="10" width="1" style="5" customWidth="1"/>
    <col min="11" max="12" width="10" style="5" customWidth="1"/>
    <col min="13" max="13" width="1" style="5" customWidth="1"/>
    <col min="14" max="14" width="10.5546875" style="9" customWidth="1"/>
    <col min="15" max="15" width="1" style="5" customWidth="1"/>
    <col min="16" max="16" width="5.44140625" style="5" customWidth="1"/>
    <col min="17" max="17" width="1" style="5" customWidth="1"/>
    <col min="18" max="18" width="6.33203125" style="5" customWidth="1"/>
    <col min="19" max="19" width="1" style="5" customWidth="1"/>
    <col min="20" max="20" width="10.5546875" style="5" customWidth="1"/>
    <col min="21" max="21" width="1" style="5" customWidth="1"/>
    <col min="22" max="22" width="4.88671875" style="5" customWidth="1"/>
    <col min="23" max="23" width="1.33203125" style="5" customWidth="1"/>
    <col min="24" max="16384" width="9.109375" style="5"/>
  </cols>
  <sheetData>
    <row r="1" spans="1:29" s="4" customFormat="1" ht="25.55" customHeight="1" x14ac:dyDescent="0.2">
      <c r="A1" s="189"/>
      <c r="B1" s="189"/>
      <c r="C1" s="189"/>
      <c r="D1" s="189"/>
      <c r="E1" s="189"/>
      <c r="F1" s="189"/>
      <c r="G1" s="189"/>
      <c r="H1" s="189"/>
      <c r="I1" s="189"/>
      <c r="J1" s="189"/>
      <c r="K1" s="189"/>
      <c r="L1" s="189"/>
      <c r="M1" s="189"/>
      <c r="N1" s="189"/>
      <c r="O1" s="189"/>
      <c r="P1" s="189"/>
      <c r="Q1" s="189"/>
      <c r="R1" s="189"/>
      <c r="S1" s="189"/>
      <c r="T1" s="189"/>
      <c r="U1" s="189"/>
      <c r="V1" s="189"/>
      <c r="W1" s="189"/>
    </row>
    <row r="2" spans="1:29" ht="22.25" customHeight="1" x14ac:dyDescent="0.35">
      <c r="A2" s="209" t="s">
        <v>88</v>
      </c>
      <c r="B2" s="209"/>
      <c r="C2" s="209"/>
      <c r="D2" s="209"/>
      <c r="E2" s="209"/>
      <c r="F2" s="209"/>
      <c r="G2" s="209"/>
      <c r="H2" s="209"/>
      <c r="I2" s="209"/>
      <c r="J2" s="209"/>
      <c r="K2" s="209"/>
      <c r="L2" s="209"/>
      <c r="M2" s="209"/>
      <c r="N2" s="209"/>
      <c r="O2" s="209"/>
      <c r="P2" s="209"/>
      <c r="Q2" s="209"/>
      <c r="R2" s="209"/>
      <c r="S2" s="209"/>
      <c r="T2" s="209"/>
      <c r="U2" s="209"/>
      <c r="V2" s="209"/>
      <c r="W2" s="209"/>
      <c r="X2" s="211"/>
      <c r="Y2" s="211"/>
      <c r="Z2" s="211"/>
      <c r="AA2" s="211"/>
      <c r="AB2" s="211"/>
      <c r="AC2" s="211"/>
    </row>
    <row r="3" spans="1:29" s="7" customFormat="1" ht="9.35" customHeight="1" x14ac:dyDescent="0.25">
      <c r="A3" s="50"/>
      <c r="B3" s="33"/>
      <c r="C3" s="46"/>
      <c r="D3" s="34"/>
      <c r="E3" s="35"/>
      <c r="F3" s="56"/>
      <c r="G3" s="57"/>
      <c r="H3" s="57"/>
      <c r="I3" s="57"/>
      <c r="J3" s="57"/>
      <c r="K3" s="57"/>
      <c r="L3" s="57"/>
      <c r="M3" s="57"/>
      <c r="N3" s="37"/>
      <c r="O3" s="36"/>
      <c r="P3" s="36"/>
      <c r="Q3" s="36"/>
      <c r="R3" s="58"/>
      <c r="S3" s="6"/>
      <c r="T3" s="6"/>
      <c r="U3" s="6"/>
    </row>
    <row r="4" spans="1:29" ht="13.75" customHeight="1" x14ac:dyDescent="0.25">
      <c r="A4" s="51"/>
      <c r="B4" s="38"/>
      <c r="C4" s="213" t="s">
        <v>28</v>
      </c>
      <c r="D4" s="213"/>
      <c r="E4" s="212"/>
      <c r="F4" s="212"/>
      <c r="G4" s="54"/>
      <c r="H4" s="54"/>
      <c r="I4" s="55"/>
      <c r="J4" s="55"/>
      <c r="K4" s="59" t="s">
        <v>52</v>
      </c>
      <c r="L4" s="198"/>
      <c r="M4" s="198"/>
      <c r="N4" s="198"/>
      <c r="O4" s="40"/>
      <c r="R4" s="40"/>
    </row>
    <row r="5" spans="1:29" ht="10.15" customHeight="1" x14ac:dyDescent="0.25">
      <c r="A5" s="42"/>
      <c r="B5" s="42"/>
      <c r="C5" s="43"/>
      <c r="D5" s="43"/>
      <c r="E5" s="43"/>
      <c r="F5" s="43"/>
      <c r="G5" s="43"/>
      <c r="H5" s="43"/>
      <c r="I5" s="43"/>
      <c r="J5" s="43"/>
      <c r="K5" s="43"/>
      <c r="L5" s="43"/>
      <c r="M5" s="43"/>
      <c r="N5" s="44"/>
      <c r="O5" s="44"/>
      <c r="P5" s="44"/>
      <c r="Q5" s="44"/>
      <c r="R5" s="44"/>
      <c r="S5" s="11"/>
      <c r="T5" s="11"/>
      <c r="U5" s="11"/>
      <c r="V5" s="10"/>
      <c r="W5" s="8"/>
    </row>
    <row r="6" spans="1:29" ht="8.35" customHeight="1" x14ac:dyDescent="0.25">
      <c r="A6" s="45"/>
      <c r="B6" s="45"/>
      <c r="C6" s="40"/>
      <c r="D6" s="40"/>
      <c r="E6" s="40"/>
      <c r="F6" s="40"/>
      <c r="G6" s="40"/>
      <c r="H6" s="40"/>
      <c r="I6" s="40"/>
      <c r="J6" s="40"/>
      <c r="K6" s="40"/>
      <c r="L6" s="40"/>
      <c r="M6" s="40"/>
      <c r="N6" s="41"/>
      <c r="O6" s="40"/>
      <c r="P6" s="40"/>
      <c r="Q6" s="40"/>
      <c r="R6" s="40"/>
      <c r="W6" s="13"/>
    </row>
    <row r="7" spans="1:29" s="7" customFormat="1" ht="14.4" customHeight="1" x14ac:dyDescent="0.25">
      <c r="A7" s="193" t="s">
        <v>71</v>
      </c>
      <c r="B7" s="193"/>
      <c r="C7" s="193"/>
      <c r="D7" s="188"/>
      <c r="E7" s="188"/>
      <c r="F7" s="188"/>
      <c r="G7" s="46"/>
      <c r="H7" s="199" t="s">
        <v>72</v>
      </c>
      <c r="I7" s="199"/>
      <c r="J7" s="199"/>
      <c r="K7" s="199"/>
      <c r="L7" s="199"/>
      <c r="M7" s="195"/>
      <c r="N7" s="195"/>
      <c r="O7" s="195"/>
      <c r="P7" s="195"/>
      <c r="Q7" s="195"/>
      <c r="R7" s="195"/>
      <c r="S7" s="195"/>
      <c r="T7" s="195"/>
      <c r="U7" s="195"/>
    </row>
    <row r="8" spans="1:29" ht="9.65" customHeight="1" x14ac:dyDescent="0.25">
      <c r="A8" s="40"/>
      <c r="B8" s="40"/>
      <c r="C8" s="47"/>
      <c r="D8" s="47"/>
      <c r="E8" s="47"/>
      <c r="F8" s="40"/>
      <c r="G8" s="40"/>
      <c r="H8" s="47"/>
      <c r="I8" s="47"/>
      <c r="J8" s="40"/>
      <c r="K8" s="40"/>
      <c r="L8" s="40"/>
      <c r="M8" s="40"/>
      <c r="N8" s="41"/>
      <c r="O8" s="40"/>
      <c r="P8" s="40"/>
      <c r="Q8" s="40"/>
      <c r="R8" s="40"/>
    </row>
    <row r="9" spans="1:29" ht="15.05" customHeight="1" x14ac:dyDescent="0.25">
      <c r="A9" s="52" t="s">
        <v>44</v>
      </c>
      <c r="B9" s="48"/>
      <c r="C9" s="49"/>
      <c r="D9" s="49"/>
      <c r="E9" s="49"/>
      <c r="F9" s="53" t="s">
        <v>30</v>
      </c>
      <c r="G9" s="49"/>
      <c r="H9" s="48"/>
      <c r="I9" s="48"/>
      <c r="J9" s="49"/>
      <c r="K9" s="49"/>
      <c r="L9" s="49"/>
      <c r="M9" s="49"/>
      <c r="N9" s="49"/>
      <c r="O9" s="49"/>
      <c r="P9" s="49"/>
      <c r="Q9" s="49"/>
      <c r="R9" s="49"/>
      <c r="S9" s="32"/>
      <c r="T9" s="32"/>
      <c r="U9" s="32"/>
    </row>
    <row r="10" spans="1:29" ht="6.05" customHeight="1" x14ac:dyDescent="0.2">
      <c r="G10" s="31"/>
      <c r="H10" s="15"/>
      <c r="I10" s="103"/>
      <c r="J10" s="31"/>
      <c r="L10" s="31"/>
      <c r="M10" s="31"/>
      <c r="O10" s="31"/>
      <c r="P10" s="31"/>
      <c r="Q10" s="31"/>
      <c r="R10" s="31"/>
      <c r="S10" s="31"/>
      <c r="T10" s="31"/>
      <c r="U10" s="31"/>
    </row>
    <row r="11" spans="1:29" ht="18" customHeight="1" x14ac:dyDescent="0.2">
      <c r="A11" s="174" t="s">
        <v>31</v>
      </c>
      <c r="C11" s="174" t="s">
        <v>32</v>
      </c>
      <c r="D11" s="174" t="s">
        <v>33</v>
      </c>
      <c r="E11" s="174" t="s">
        <v>34</v>
      </c>
      <c r="F11" s="174" t="s">
        <v>35</v>
      </c>
      <c r="G11" s="31"/>
      <c r="H11" s="176" t="s">
        <v>36</v>
      </c>
      <c r="I11" s="177"/>
      <c r="J11" s="24"/>
      <c r="K11" s="176" t="s">
        <v>37</v>
      </c>
      <c r="L11" s="177"/>
      <c r="M11" s="24"/>
      <c r="N11" s="174" t="s">
        <v>49</v>
      </c>
      <c r="O11" s="31"/>
      <c r="P11" s="174" t="s">
        <v>82</v>
      </c>
      <c r="Q11" s="31"/>
      <c r="R11" s="174" t="s">
        <v>51</v>
      </c>
      <c r="S11" s="31"/>
      <c r="T11" s="174" t="s">
        <v>50</v>
      </c>
      <c r="U11" s="31"/>
      <c r="V11" s="174" t="s">
        <v>39</v>
      </c>
    </row>
    <row r="12" spans="1:29" s="19" customFormat="1" ht="91.15" customHeight="1" x14ac:dyDescent="0.2">
      <c r="A12" s="175"/>
      <c r="B12" s="92"/>
      <c r="C12" s="175"/>
      <c r="D12" s="175"/>
      <c r="E12" s="175"/>
      <c r="F12" s="175"/>
      <c r="G12" s="92"/>
      <c r="H12" s="98" t="s">
        <v>68</v>
      </c>
      <c r="I12" s="123" t="s">
        <v>70</v>
      </c>
      <c r="J12" s="92"/>
      <c r="K12" s="98" t="s">
        <v>69</v>
      </c>
      <c r="L12" s="123" t="s">
        <v>76</v>
      </c>
      <c r="M12" s="92"/>
      <c r="N12" s="175"/>
      <c r="O12" s="92"/>
      <c r="P12" s="175"/>
      <c r="Q12" s="92"/>
      <c r="R12" s="175"/>
      <c r="S12" s="92"/>
      <c r="T12" s="175"/>
      <c r="U12" s="92"/>
      <c r="V12" s="175"/>
      <c r="W12" s="92"/>
    </row>
    <row r="13" spans="1:29" s="61" customFormat="1" ht="15.55" customHeight="1" x14ac:dyDescent="0.3">
      <c r="A13" s="60" t="s">
        <v>54</v>
      </c>
      <c r="C13" s="62"/>
      <c r="D13" s="62"/>
      <c r="E13" s="62"/>
      <c r="F13" s="62"/>
      <c r="G13" s="63"/>
      <c r="H13" s="104"/>
      <c r="I13" s="105"/>
      <c r="J13" s="63"/>
      <c r="K13" s="65"/>
      <c r="L13" s="63"/>
      <c r="M13" s="63"/>
      <c r="N13" s="66"/>
      <c r="O13" s="63"/>
      <c r="P13" s="63"/>
      <c r="Q13" s="63"/>
      <c r="R13" s="63"/>
      <c r="S13" s="63"/>
      <c r="T13" s="63"/>
      <c r="U13" s="63"/>
      <c r="V13" s="67"/>
    </row>
    <row r="14" spans="1:29" s="78" customFormat="1" ht="15.55" customHeight="1" x14ac:dyDescent="0.3">
      <c r="A14" s="68">
        <v>1</v>
      </c>
      <c r="B14" s="109"/>
      <c r="C14" s="68" t="s">
        <v>60</v>
      </c>
      <c r="D14" s="68" t="s">
        <v>56</v>
      </c>
      <c r="E14" s="68" t="s">
        <v>57</v>
      </c>
      <c r="F14" s="68" t="s">
        <v>61</v>
      </c>
      <c r="G14" s="110"/>
      <c r="H14" s="111">
        <v>190</v>
      </c>
      <c r="I14" s="75">
        <f>(H14*100)/270</f>
        <v>70.370370370370367</v>
      </c>
      <c r="J14" s="71"/>
      <c r="K14" s="111">
        <v>24.3</v>
      </c>
      <c r="L14" s="75">
        <f>(K14/4)*10</f>
        <v>60.75</v>
      </c>
      <c r="M14" s="71"/>
      <c r="N14" s="75">
        <f>(I14+L14)/2</f>
        <v>65.56018518518519</v>
      </c>
      <c r="O14" s="72"/>
      <c r="P14" s="74">
        <v>1</v>
      </c>
      <c r="Q14" s="72"/>
      <c r="R14" s="74">
        <v>0.5</v>
      </c>
      <c r="S14" s="72"/>
      <c r="T14" s="75">
        <f t="shared" ref="T14" si="0">N14-R14</f>
        <v>65.06018518518519</v>
      </c>
      <c r="U14" s="110"/>
      <c r="V14" s="76" t="s">
        <v>59</v>
      </c>
      <c r="W14" s="77"/>
    </row>
    <row r="15" spans="1:29" s="78" customFormat="1" ht="7.2" customHeight="1" x14ac:dyDescent="0.3">
      <c r="A15" s="79"/>
      <c r="B15" s="80"/>
      <c r="C15" s="81"/>
      <c r="D15" s="81"/>
      <c r="E15" s="82"/>
      <c r="F15" s="81"/>
      <c r="G15" s="70"/>
      <c r="H15" s="107"/>
      <c r="I15" s="114"/>
      <c r="J15" s="99"/>
      <c r="K15" s="108"/>
      <c r="L15" s="116"/>
      <c r="M15" s="99"/>
      <c r="N15" s="86"/>
      <c r="O15" s="70"/>
      <c r="P15" s="82"/>
      <c r="Q15" s="70"/>
      <c r="R15" s="82"/>
      <c r="S15" s="70"/>
      <c r="T15" s="86"/>
      <c r="U15" s="70"/>
      <c r="V15" s="87"/>
      <c r="W15" s="77"/>
    </row>
    <row r="16" spans="1:29" s="78" customFormat="1" ht="20.95" customHeight="1" x14ac:dyDescent="0.3">
      <c r="A16" s="124">
        <f t="shared" ref="A16:A29" si="1">RANK(T16,$T$16:$T$29,0)</f>
        <v>1</v>
      </c>
      <c r="B16" s="125"/>
      <c r="C16" s="126"/>
      <c r="D16" s="126"/>
      <c r="E16" s="127"/>
      <c r="F16" s="128"/>
      <c r="G16" s="129"/>
      <c r="H16" s="130"/>
      <c r="I16" s="88">
        <f>(H16*100)/270</f>
        <v>0</v>
      </c>
      <c r="J16" s="99"/>
      <c r="K16" s="130"/>
      <c r="L16" s="88">
        <f t="shared" ref="L16:L29" si="2">(K16/4)*10</f>
        <v>0</v>
      </c>
      <c r="M16" s="99"/>
      <c r="N16" s="88">
        <f t="shared" ref="N16:N29" si="3">(I16+L16)/2</f>
        <v>0</v>
      </c>
      <c r="O16" s="70"/>
      <c r="P16" s="127"/>
      <c r="Q16" s="70"/>
      <c r="R16" s="127"/>
      <c r="S16" s="70"/>
      <c r="T16" s="88">
        <f t="shared" ref="T16:T29" si="4">N16-R16</f>
        <v>0</v>
      </c>
      <c r="U16" s="70"/>
      <c r="V16" s="142"/>
      <c r="W16" s="77"/>
    </row>
    <row r="17" spans="1:23" s="78" customFormat="1" ht="20.95" customHeight="1" x14ac:dyDescent="0.3">
      <c r="A17" s="124">
        <f t="shared" si="1"/>
        <v>1</v>
      </c>
      <c r="B17" s="125"/>
      <c r="C17" s="126"/>
      <c r="D17" s="126"/>
      <c r="E17" s="127"/>
      <c r="F17" s="128"/>
      <c r="G17" s="129"/>
      <c r="H17" s="130"/>
      <c r="I17" s="88">
        <f t="shared" ref="I17:I29" si="5">(H17*100)/270</f>
        <v>0</v>
      </c>
      <c r="J17" s="99"/>
      <c r="K17" s="130"/>
      <c r="L17" s="88">
        <f t="shared" si="2"/>
        <v>0</v>
      </c>
      <c r="M17" s="99"/>
      <c r="N17" s="88">
        <f t="shared" si="3"/>
        <v>0</v>
      </c>
      <c r="O17" s="70"/>
      <c r="P17" s="127"/>
      <c r="Q17" s="70"/>
      <c r="R17" s="127"/>
      <c r="S17" s="70"/>
      <c r="T17" s="88">
        <f t="shared" si="4"/>
        <v>0</v>
      </c>
      <c r="U17" s="70"/>
      <c r="V17" s="142"/>
      <c r="W17" s="77"/>
    </row>
    <row r="18" spans="1:23" s="78" customFormat="1" ht="20.95" customHeight="1" x14ac:dyDescent="0.3">
      <c r="A18" s="124">
        <f t="shared" si="1"/>
        <v>1</v>
      </c>
      <c r="B18" s="125"/>
      <c r="C18" s="126"/>
      <c r="D18" s="126"/>
      <c r="E18" s="127"/>
      <c r="F18" s="128"/>
      <c r="G18" s="129"/>
      <c r="H18" s="130"/>
      <c r="I18" s="88">
        <f t="shared" si="5"/>
        <v>0</v>
      </c>
      <c r="J18" s="99"/>
      <c r="K18" s="130"/>
      <c r="L18" s="88">
        <f t="shared" si="2"/>
        <v>0</v>
      </c>
      <c r="M18" s="99"/>
      <c r="N18" s="88">
        <f t="shared" si="3"/>
        <v>0</v>
      </c>
      <c r="O18" s="70"/>
      <c r="P18" s="127"/>
      <c r="Q18" s="70"/>
      <c r="R18" s="127"/>
      <c r="S18" s="70"/>
      <c r="T18" s="88">
        <f t="shared" si="4"/>
        <v>0</v>
      </c>
      <c r="U18" s="70"/>
      <c r="V18" s="142"/>
      <c r="W18" s="77"/>
    </row>
    <row r="19" spans="1:23" s="78" customFormat="1" ht="20.95" customHeight="1" x14ac:dyDescent="0.3">
      <c r="A19" s="124">
        <f t="shared" si="1"/>
        <v>1</v>
      </c>
      <c r="B19" s="125"/>
      <c r="C19" s="126"/>
      <c r="D19" s="126"/>
      <c r="E19" s="127"/>
      <c r="F19" s="128"/>
      <c r="G19" s="129"/>
      <c r="H19" s="130"/>
      <c r="I19" s="88">
        <f t="shared" si="5"/>
        <v>0</v>
      </c>
      <c r="J19" s="99"/>
      <c r="K19" s="130"/>
      <c r="L19" s="88">
        <f t="shared" si="2"/>
        <v>0</v>
      </c>
      <c r="M19" s="99"/>
      <c r="N19" s="88">
        <f t="shared" si="3"/>
        <v>0</v>
      </c>
      <c r="O19" s="70"/>
      <c r="P19" s="127"/>
      <c r="Q19" s="70"/>
      <c r="R19" s="127"/>
      <c r="S19" s="70"/>
      <c r="T19" s="88">
        <f t="shared" ref="T19" si="6">N19-R19</f>
        <v>0</v>
      </c>
      <c r="U19" s="70"/>
      <c r="V19" s="142"/>
      <c r="W19" s="77"/>
    </row>
    <row r="20" spans="1:23" s="78" customFormat="1" ht="20.95" customHeight="1" x14ac:dyDescent="0.3">
      <c r="A20" s="124">
        <f t="shared" si="1"/>
        <v>1</v>
      </c>
      <c r="B20" s="125"/>
      <c r="C20" s="126"/>
      <c r="D20" s="126"/>
      <c r="E20" s="127"/>
      <c r="F20" s="128"/>
      <c r="G20" s="129"/>
      <c r="H20" s="130"/>
      <c r="I20" s="88">
        <f t="shared" si="5"/>
        <v>0</v>
      </c>
      <c r="J20" s="99"/>
      <c r="K20" s="130"/>
      <c r="L20" s="88">
        <f t="shared" si="2"/>
        <v>0</v>
      </c>
      <c r="M20" s="99"/>
      <c r="N20" s="88">
        <f t="shared" si="3"/>
        <v>0</v>
      </c>
      <c r="O20" s="70"/>
      <c r="P20" s="127"/>
      <c r="Q20" s="70"/>
      <c r="R20" s="127"/>
      <c r="S20" s="70"/>
      <c r="T20" s="88">
        <f t="shared" si="4"/>
        <v>0</v>
      </c>
      <c r="U20" s="70"/>
      <c r="V20" s="142"/>
      <c r="W20" s="77"/>
    </row>
    <row r="21" spans="1:23" s="78" customFormat="1" ht="20.95" customHeight="1" x14ac:dyDescent="0.3">
      <c r="A21" s="124">
        <f t="shared" si="1"/>
        <v>1</v>
      </c>
      <c r="B21" s="125"/>
      <c r="C21" s="126"/>
      <c r="D21" s="126"/>
      <c r="E21" s="127"/>
      <c r="F21" s="128"/>
      <c r="G21" s="129"/>
      <c r="H21" s="130"/>
      <c r="I21" s="88">
        <f t="shared" si="5"/>
        <v>0</v>
      </c>
      <c r="J21" s="99"/>
      <c r="K21" s="130"/>
      <c r="L21" s="88">
        <f t="shared" si="2"/>
        <v>0</v>
      </c>
      <c r="M21" s="99"/>
      <c r="N21" s="88">
        <f t="shared" si="3"/>
        <v>0</v>
      </c>
      <c r="O21" s="70"/>
      <c r="P21" s="127"/>
      <c r="Q21" s="70"/>
      <c r="R21" s="127"/>
      <c r="S21" s="70"/>
      <c r="T21" s="88">
        <f t="shared" si="4"/>
        <v>0</v>
      </c>
      <c r="U21" s="70"/>
      <c r="V21" s="142"/>
      <c r="W21" s="77"/>
    </row>
    <row r="22" spans="1:23" s="78" customFormat="1" ht="20.95" customHeight="1" x14ac:dyDescent="0.3">
      <c r="A22" s="124">
        <f t="shared" si="1"/>
        <v>1</v>
      </c>
      <c r="B22" s="125"/>
      <c r="C22" s="126"/>
      <c r="D22" s="126"/>
      <c r="E22" s="127"/>
      <c r="F22" s="128"/>
      <c r="G22" s="129"/>
      <c r="H22" s="130"/>
      <c r="I22" s="88">
        <f t="shared" si="5"/>
        <v>0</v>
      </c>
      <c r="J22" s="99"/>
      <c r="K22" s="130"/>
      <c r="L22" s="88">
        <f t="shared" si="2"/>
        <v>0</v>
      </c>
      <c r="M22" s="99"/>
      <c r="N22" s="88">
        <f t="shared" si="3"/>
        <v>0</v>
      </c>
      <c r="O22" s="70"/>
      <c r="P22" s="127"/>
      <c r="Q22" s="70"/>
      <c r="R22" s="127"/>
      <c r="S22" s="70"/>
      <c r="T22" s="88">
        <f t="shared" si="4"/>
        <v>0</v>
      </c>
      <c r="U22" s="70"/>
      <c r="V22" s="142"/>
      <c r="W22" s="77"/>
    </row>
    <row r="23" spans="1:23" s="78" customFormat="1" ht="20.95" customHeight="1" x14ac:dyDescent="0.3">
      <c r="A23" s="124">
        <f t="shared" si="1"/>
        <v>1</v>
      </c>
      <c r="B23" s="125"/>
      <c r="C23" s="126"/>
      <c r="D23" s="126"/>
      <c r="E23" s="127"/>
      <c r="F23" s="128"/>
      <c r="G23" s="129"/>
      <c r="H23" s="130"/>
      <c r="I23" s="88">
        <f t="shared" si="5"/>
        <v>0</v>
      </c>
      <c r="J23" s="99"/>
      <c r="K23" s="130"/>
      <c r="L23" s="88">
        <f t="shared" si="2"/>
        <v>0</v>
      </c>
      <c r="M23" s="99"/>
      <c r="N23" s="88">
        <f t="shared" si="3"/>
        <v>0</v>
      </c>
      <c r="O23" s="70"/>
      <c r="P23" s="127"/>
      <c r="Q23" s="70"/>
      <c r="R23" s="127"/>
      <c r="S23" s="70"/>
      <c r="T23" s="88">
        <f t="shared" si="4"/>
        <v>0</v>
      </c>
      <c r="U23" s="70"/>
      <c r="V23" s="142"/>
      <c r="W23" s="77"/>
    </row>
    <row r="24" spans="1:23" s="78" customFormat="1" ht="20.95" customHeight="1" x14ac:dyDescent="0.3">
      <c r="A24" s="124">
        <f t="shared" si="1"/>
        <v>1</v>
      </c>
      <c r="B24" s="125"/>
      <c r="C24" s="126"/>
      <c r="D24" s="126"/>
      <c r="E24" s="127"/>
      <c r="F24" s="128"/>
      <c r="G24" s="129"/>
      <c r="H24" s="130"/>
      <c r="I24" s="88">
        <f t="shared" si="5"/>
        <v>0</v>
      </c>
      <c r="J24" s="99"/>
      <c r="K24" s="130"/>
      <c r="L24" s="88">
        <f t="shared" si="2"/>
        <v>0</v>
      </c>
      <c r="M24" s="99"/>
      <c r="N24" s="88">
        <f t="shared" si="3"/>
        <v>0</v>
      </c>
      <c r="O24" s="70"/>
      <c r="P24" s="127"/>
      <c r="Q24" s="70"/>
      <c r="R24" s="127"/>
      <c r="S24" s="70"/>
      <c r="T24" s="88">
        <f t="shared" si="4"/>
        <v>0</v>
      </c>
      <c r="U24" s="70"/>
      <c r="V24" s="142"/>
      <c r="W24" s="77"/>
    </row>
    <row r="25" spans="1:23" s="78" customFormat="1" ht="20.95" customHeight="1" x14ac:dyDescent="0.3">
      <c r="A25" s="124">
        <f t="shared" si="1"/>
        <v>1</v>
      </c>
      <c r="B25" s="125"/>
      <c r="C25" s="126"/>
      <c r="D25" s="126"/>
      <c r="E25" s="127"/>
      <c r="F25" s="128"/>
      <c r="G25" s="129"/>
      <c r="H25" s="130"/>
      <c r="I25" s="88">
        <f t="shared" si="5"/>
        <v>0</v>
      </c>
      <c r="J25" s="99"/>
      <c r="K25" s="130"/>
      <c r="L25" s="88">
        <f t="shared" si="2"/>
        <v>0</v>
      </c>
      <c r="M25" s="99"/>
      <c r="N25" s="88">
        <f t="shared" si="3"/>
        <v>0</v>
      </c>
      <c r="O25" s="70"/>
      <c r="P25" s="127"/>
      <c r="Q25" s="70"/>
      <c r="R25" s="127"/>
      <c r="S25" s="70"/>
      <c r="T25" s="88">
        <f t="shared" si="4"/>
        <v>0</v>
      </c>
      <c r="U25" s="70"/>
      <c r="V25" s="142"/>
      <c r="W25" s="77"/>
    </row>
    <row r="26" spans="1:23" s="78" customFormat="1" ht="20.95" customHeight="1" x14ac:dyDescent="0.3">
      <c r="A26" s="124">
        <f t="shared" si="1"/>
        <v>1</v>
      </c>
      <c r="B26" s="125"/>
      <c r="C26" s="126"/>
      <c r="D26" s="126"/>
      <c r="E26" s="127"/>
      <c r="F26" s="128"/>
      <c r="G26" s="129"/>
      <c r="H26" s="130"/>
      <c r="I26" s="88">
        <f t="shared" si="5"/>
        <v>0</v>
      </c>
      <c r="J26" s="99"/>
      <c r="K26" s="130"/>
      <c r="L26" s="88">
        <f t="shared" si="2"/>
        <v>0</v>
      </c>
      <c r="M26" s="99"/>
      <c r="N26" s="88">
        <f t="shared" si="3"/>
        <v>0</v>
      </c>
      <c r="O26" s="70"/>
      <c r="P26" s="127"/>
      <c r="Q26" s="70"/>
      <c r="R26" s="127"/>
      <c r="S26" s="70"/>
      <c r="T26" s="88">
        <f t="shared" si="4"/>
        <v>0</v>
      </c>
      <c r="U26" s="70"/>
      <c r="V26" s="142"/>
      <c r="W26" s="77"/>
    </row>
    <row r="27" spans="1:23" s="78" customFormat="1" ht="20.95" customHeight="1" x14ac:dyDescent="0.3">
      <c r="A27" s="124">
        <f t="shared" si="1"/>
        <v>1</v>
      </c>
      <c r="B27" s="125"/>
      <c r="C27" s="126"/>
      <c r="D27" s="126"/>
      <c r="E27" s="127"/>
      <c r="F27" s="128"/>
      <c r="G27" s="129"/>
      <c r="H27" s="130"/>
      <c r="I27" s="88">
        <f t="shared" si="5"/>
        <v>0</v>
      </c>
      <c r="J27" s="99"/>
      <c r="K27" s="130"/>
      <c r="L27" s="88">
        <f t="shared" si="2"/>
        <v>0</v>
      </c>
      <c r="M27" s="99"/>
      <c r="N27" s="88">
        <f t="shared" si="3"/>
        <v>0</v>
      </c>
      <c r="O27" s="70"/>
      <c r="P27" s="127"/>
      <c r="Q27" s="70"/>
      <c r="R27" s="127"/>
      <c r="S27" s="70"/>
      <c r="T27" s="88">
        <f t="shared" si="4"/>
        <v>0</v>
      </c>
      <c r="U27" s="70"/>
      <c r="V27" s="142"/>
      <c r="W27" s="77"/>
    </row>
    <row r="28" spans="1:23" s="78" customFormat="1" ht="20.95" customHeight="1" x14ac:dyDescent="0.3">
      <c r="A28" s="124">
        <f t="shared" si="1"/>
        <v>1</v>
      </c>
      <c r="B28" s="125"/>
      <c r="C28" s="126"/>
      <c r="D28" s="126"/>
      <c r="E28" s="127"/>
      <c r="F28" s="128"/>
      <c r="G28" s="129"/>
      <c r="H28" s="130"/>
      <c r="I28" s="88">
        <f t="shared" si="5"/>
        <v>0</v>
      </c>
      <c r="J28" s="99"/>
      <c r="K28" s="130"/>
      <c r="L28" s="88">
        <f t="shared" si="2"/>
        <v>0</v>
      </c>
      <c r="M28" s="99"/>
      <c r="N28" s="88">
        <f t="shared" si="3"/>
        <v>0</v>
      </c>
      <c r="O28" s="70"/>
      <c r="P28" s="127"/>
      <c r="Q28" s="70"/>
      <c r="R28" s="127"/>
      <c r="S28" s="70"/>
      <c r="T28" s="88">
        <f t="shared" si="4"/>
        <v>0</v>
      </c>
      <c r="U28" s="70"/>
      <c r="V28" s="143"/>
      <c r="W28" s="89"/>
    </row>
    <row r="29" spans="1:23" s="78" customFormat="1" ht="20.95" customHeight="1" x14ac:dyDescent="0.3">
      <c r="A29" s="124">
        <f t="shared" si="1"/>
        <v>1</v>
      </c>
      <c r="B29" s="125"/>
      <c r="C29" s="126"/>
      <c r="D29" s="126"/>
      <c r="E29" s="127"/>
      <c r="F29" s="128"/>
      <c r="G29" s="129"/>
      <c r="H29" s="130"/>
      <c r="I29" s="88">
        <f t="shared" si="5"/>
        <v>0</v>
      </c>
      <c r="J29" s="99"/>
      <c r="K29" s="130"/>
      <c r="L29" s="88">
        <f t="shared" si="2"/>
        <v>0</v>
      </c>
      <c r="M29" s="99"/>
      <c r="N29" s="88">
        <f t="shared" si="3"/>
        <v>0</v>
      </c>
      <c r="O29" s="70"/>
      <c r="P29" s="127"/>
      <c r="Q29" s="70"/>
      <c r="R29" s="127"/>
      <c r="S29" s="70"/>
      <c r="T29" s="88">
        <f t="shared" si="4"/>
        <v>0</v>
      </c>
      <c r="U29" s="70"/>
      <c r="V29" s="143"/>
      <c r="W29" s="89"/>
    </row>
    <row r="30" spans="1:23" ht="9.65" customHeight="1" x14ac:dyDescent="0.25">
      <c r="A30" s="131"/>
      <c r="B30" s="131"/>
      <c r="C30" s="132"/>
      <c r="D30" s="132"/>
      <c r="E30" s="132"/>
      <c r="F30" s="132"/>
      <c r="G30" s="132"/>
      <c r="H30" s="133"/>
      <c r="I30" s="7"/>
      <c r="K30" s="137"/>
      <c r="L30" s="117"/>
      <c r="N30" s="113"/>
      <c r="P30" s="132"/>
      <c r="R30" s="132"/>
      <c r="V30" s="132"/>
    </row>
    <row r="31" spans="1:23" ht="15.75" customHeight="1" x14ac:dyDescent="0.25">
      <c r="A31" s="131"/>
      <c r="B31" s="131"/>
      <c r="C31" s="134" t="s">
        <v>40</v>
      </c>
      <c r="D31" s="214" t="s">
        <v>89</v>
      </c>
      <c r="E31" s="135"/>
      <c r="F31" s="135"/>
      <c r="G31" s="132"/>
      <c r="H31" s="132"/>
      <c r="I31" s="214" t="s">
        <v>90</v>
      </c>
      <c r="K31" s="138"/>
      <c r="L31" s="118"/>
      <c r="M31" s="21"/>
      <c r="N31" s="22"/>
      <c r="O31" s="21"/>
      <c r="P31" s="136"/>
      <c r="Q31" s="8"/>
      <c r="R31" s="136"/>
      <c r="S31" s="8"/>
      <c r="T31" s="8"/>
      <c r="U31" s="8"/>
      <c r="V31" s="132"/>
    </row>
    <row r="32" spans="1:23" ht="11.95" customHeight="1" x14ac:dyDescent="0.25">
      <c r="A32" s="131"/>
      <c r="B32" s="131"/>
      <c r="C32" s="134"/>
      <c r="D32" s="134"/>
      <c r="E32" s="136"/>
      <c r="F32" s="136"/>
      <c r="G32" s="132"/>
      <c r="H32" s="132"/>
      <c r="I32" s="7"/>
      <c r="K32" s="139"/>
      <c r="L32" s="119"/>
      <c r="M32" s="8"/>
      <c r="N32" s="23"/>
      <c r="O32" s="8"/>
      <c r="P32" s="136"/>
      <c r="Q32" s="8"/>
      <c r="R32" s="136"/>
      <c r="S32" s="8"/>
      <c r="T32" s="8"/>
      <c r="U32" s="8"/>
    </row>
    <row r="33" spans="1:23" ht="15.75" customHeight="1" x14ac:dyDescent="0.2">
      <c r="A33" s="208" t="s">
        <v>79</v>
      </c>
      <c r="B33" s="208"/>
      <c r="C33" s="208"/>
      <c r="D33" s="208"/>
      <c r="E33" s="208"/>
      <c r="F33" s="208"/>
      <c r="G33" s="208"/>
      <c r="H33" s="208"/>
      <c r="I33" s="208"/>
      <c r="J33" s="208"/>
      <c r="K33" s="208"/>
      <c r="L33" s="208"/>
      <c r="M33" s="208"/>
      <c r="N33" s="208"/>
      <c r="O33" s="208"/>
      <c r="P33" s="208"/>
      <c r="Q33" s="208"/>
      <c r="R33" s="208"/>
      <c r="S33" s="208"/>
      <c r="T33" s="208"/>
      <c r="U33" s="208"/>
      <c r="V33" s="208"/>
      <c r="W33" s="208"/>
    </row>
    <row r="34" spans="1:23" ht="15.75" customHeight="1" x14ac:dyDescent="0.2">
      <c r="A34" s="208" t="s">
        <v>81</v>
      </c>
      <c r="B34" s="208"/>
      <c r="C34" s="208"/>
      <c r="D34" s="208"/>
      <c r="E34" s="208"/>
      <c r="F34" s="208"/>
      <c r="G34" s="208"/>
      <c r="H34" s="208"/>
      <c r="I34" s="208"/>
      <c r="J34" s="208"/>
      <c r="K34" s="208"/>
      <c r="L34" s="208"/>
      <c r="M34" s="208"/>
      <c r="N34" s="208"/>
      <c r="O34" s="208"/>
      <c r="P34" s="208"/>
      <c r="Q34" s="208"/>
      <c r="R34" s="208"/>
      <c r="S34" s="208"/>
      <c r="T34" s="208"/>
      <c r="U34" s="208"/>
      <c r="V34" s="208"/>
      <c r="W34" s="208"/>
    </row>
    <row r="35" spans="1:23" ht="15.75" customHeight="1" x14ac:dyDescent="0.2">
      <c r="A35" s="191" t="s">
        <v>41</v>
      </c>
      <c r="B35" s="191"/>
      <c r="C35" s="191"/>
      <c r="D35" s="191"/>
      <c r="E35" s="191"/>
      <c r="F35" s="191"/>
      <c r="G35" s="191"/>
      <c r="H35" s="191"/>
      <c r="I35" s="191"/>
      <c r="J35" s="191"/>
      <c r="K35" s="191"/>
      <c r="L35" s="191"/>
      <c r="M35" s="191"/>
      <c r="N35" s="191"/>
      <c r="O35" s="191"/>
      <c r="P35" s="191"/>
      <c r="Q35" s="191"/>
      <c r="R35" s="191"/>
      <c r="S35" s="191"/>
      <c r="T35" s="191"/>
      <c r="U35" s="191"/>
      <c r="V35" s="191"/>
      <c r="W35" s="191"/>
    </row>
    <row r="36" spans="1:23" ht="8.35" customHeight="1" x14ac:dyDescent="0.25">
      <c r="A36" s="45"/>
      <c r="B36" s="45"/>
      <c r="C36" s="40"/>
      <c r="D36" s="40"/>
      <c r="E36" s="40"/>
      <c r="F36" s="40"/>
      <c r="G36" s="40"/>
      <c r="H36" s="40"/>
      <c r="I36" s="40"/>
      <c r="J36" s="40"/>
      <c r="K36" s="40"/>
      <c r="L36" s="40"/>
      <c r="M36" s="40"/>
      <c r="N36" s="41"/>
      <c r="O36" s="40"/>
      <c r="P36" s="40"/>
      <c r="Q36" s="40"/>
      <c r="R36" s="40"/>
      <c r="W36" s="8"/>
    </row>
    <row r="37" spans="1:23" s="7" customFormat="1" ht="14.4" customHeight="1" x14ac:dyDescent="0.25">
      <c r="A37" s="193" t="s">
        <v>71</v>
      </c>
      <c r="B37" s="193"/>
      <c r="C37" s="193"/>
      <c r="D37" s="188"/>
      <c r="E37" s="188"/>
      <c r="F37" s="188"/>
      <c r="G37" s="46"/>
      <c r="H37" s="199" t="s">
        <v>72</v>
      </c>
      <c r="I37" s="199"/>
      <c r="J37" s="199"/>
      <c r="K37" s="199"/>
      <c r="L37" s="199"/>
      <c r="M37" s="195"/>
      <c r="N37" s="195"/>
      <c r="O37" s="195"/>
      <c r="P37" s="195"/>
      <c r="Q37" s="195"/>
      <c r="R37" s="195"/>
      <c r="S37" s="195"/>
      <c r="T37" s="195"/>
      <c r="U37" s="195"/>
    </row>
    <row r="38" spans="1:23" ht="11.95" customHeight="1" x14ac:dyDescent="0.25">
      <c r="A38" s="40"/>
      <c r="B38" s="40"/>
      <c r="C38" s="47"/>
      <c r="D38" s="47"/>
      <c r="E38" s="47"/>
      <c r="F38" s="40"/>
      <c r="G38" s="40"/>
      <c r="H38" s="40"/>
      <c r="I38" s="40"/>
      <c r="J38" s="40"/>
      <c r="K38" s="40"/>
      <c r="L38" s="40"/>
      <c r="M38" s="40"/>
      <c r="N38" s="41"/>
      <c r="O38" s="40"/>
      <c r="P38" s="40"/>
      <c r="Q38" s="40"/>
      <c r="R38" s="40"/>
    </row>
    <row r="39" spans="1:23" ht="15.05" customHeight="1" x14ac:dyDescent="0.25">
      <c r="A39" s="52" t="s">
        <v>45</v>
      </c>
      <c r="B39" s="48"/>
      <c r="C39" s="49"/>
      <c r="D39" s="49"/>
      <c r="E39" s="49"/>
      <c r="F39" s="53" t="s">
        <v>30</v>
      </c>
      <c r="G39" s="49"/>
      <c r="H39" s="49"/>
      <c r="I39" s="49"/>
      <c r="J39" s="49"/>
      <c r="K39" s="49"/>
      <c r="L39" s="49"/>
      <c r="M39" s="49"/>
      <c r="N39" s="49"/>
      <c r="O39" s="49"/>
      <c r="P39" s="49"/>
      <c r="Q39" s="49"/>
      <c r="R39" s="49"/>
      <c r="S39" s="32"/>
      <c r="T39" s="32"/>
      <c r="U39" s="32"/>
    </row>
    <row r="40" spans="1:23" ht="6.05" customHeight="1" x14ac:dyDescent="0.2">
      <c r="G40" s="31"/>
      <c r="I40" s="31"/>
      <c r="J40" s="31"/>
      <c r="L40" s="31"/>
      <c r="M40" s="31"/>
      <c r="O40" s="31"/>
      <c r="P40" s="31"/>
      <c r="Q40" s="31"/>
      <c r="R40" s="31"/>
      <c r="S40" s="31"/>
      <c r="T40" s="31"/>
      <c r="U40" s="31"/>
    </row>
    <row r="41" spans="1:23" ht="15.05" customHeight="1" x14ac:dyDescent="0.2">
      <c r="A41" s="174" t="s">
        <v>31</v>
      </c>
      <c r="C41" s="174" t="s">
        <v>32</v>
      </c>
      <c r="D41" s="174" t="s">
        <v>33</v>
      </c>
      <c r="E41" s="174" t="s">
        <v>34</v>
      </c>
      <c r="F41" s="174" t="s">
        <v>35</v>
      </c>
      <c r="G41" s="31"/>
      <c r="H41" s="176" t="s">
        <v>36</v>
      </c>
      <c r="I41" s="177"/>
      <c r="J41" s="24"/>
      <c r="K41" s="176" t="s">
        <v>37</v>
      </c>
      <c r="L41" s="177"/>
      <c r="M41" s="24"/>
      <c r="N41" s="174" t="s">
        <v>49</v>
      </c>
      <c r="O41" s="31"/>
      <c r="P41" s="174" t="s">
        <v>82</v>
      </c>
      <c r="Q41" s="31"/>
      <c r="R41" s="174" t="s">
        <v>51</v>
      </c>
      <c r="S41" s="31"/>
      <c r="T41" s="174" t="s">
        <v>50</v>
      </c>
      <c r="U41" s="31"/>
      <c r="V41" s="174" t="s">
        <v>39</v>
      </c>
    </row>
    <row r="42" spans="1:23" s="19" customFormat="1" ht="91.15" customHeight="1" x14ac:dyDescent="0.2">
      <c r="A42" s="175"/>
      <c r="B42" s="92"/>
      <c r="C42" s="175"/>
      <c r="D42" s="175"/>
      <c r="E42" s="175"/>
      <c r="F42" s="175"/>
      <c r="G42" s="92"/>
      <c r="H42" s="98" t="s">
        <v>68</v>
      </c>
      <c r="I42" s="123" t="s">
        <v>70</v>
      </c>
      <c r="J42" s="92"/>
      <c r="K42" s="98" t="s">
        <v>69</v>
      </c>
      <c r="L42" s="123" t="s">
        <v>76</v>
      </c>
      <c r="M42" s="92"/>
      <c r="N42" s="175"/>
      <c r="O42" s="92"/>
      <c r="P42" s="175"/>
      <c r="Q42" s="92"/>
      <c r="R42" s="175"/>
      <c r="S42" s="92"/>
      <c r="T42" s="175"/>
      <c r="U42" s="92"/>
      <c r="V42" s="175"/>
      <c r="W42" s="92"/>
    </row>
    <row r="43" spans="1:23" s="61" customFormat="1" ht="15.55" customHeight="1" x14ac:dyDescent="0.3">
      <c r="A43" s="60" t="s">
        <v>54</v>
      </c>
      <c r="C43" s="62"/>
      <c r="D43" s="62"/>
      <c r="E43" s="62"/>
      <c r="F43" s="62"/>
      <c r="G43" s="63"/>
      <c r="H43" s="64"/>
      <c r="I43" s="63"/>
      <c r="J43" s="63"/>
      <c r="K43" s="65"/>
      <c r="L43" s="63"/>
      <c r="M43" s="63"/>
      <c r="N43" s="66"/>
      <c r="O43" s="63"/>
      <c r="P43" s="63"/>
      <c r="Q43" s="63"/>
      <c r="R43" s="63"/>
      <c r="S43" s="63"/>
      <c r="T43" s="63"/>
      <c r="U43" s="63"/>
      <c r="V43" s="67"/>
    </row>
    <row r="44" spans="1:23" s="78" customFormat="1" ht="15.55" customHeight="1" x14ac:dyDescent="0.3">
      <c r="A44" s="68">
        <v>1</v>
      </c>
      <c r="B44" s="109"/>
      <c r="C44" s="68" t="s">
        <v>62</v>
      </c>
      <c r="D44" s="68" t="s">
        <v>56</v>
      </c>
      <c r="E44" s="68" t="s">
        <v>57</v>
      </c>
      <c r="F44" s="68" t="s">
        <v>63</v>
      </c>
      <c r="G44" s="110"/>
      <c r="H44" s="112">
        <v>169</v>
      </c>
      <c r="I44" s="75">
        <f>(H44*100)/250</f>
        <v>67.599999999999994</v>
      </c>
      <c r="J44" s="71"/>
      <c r="K44" s="111">
        <v>24.6</v>
      </c>
      <c r="L44" s="75">
        <f>(K44/4)*10</f>
        <v>61.5</v>
      </c>
      <c r="M44" s="71"/>
      <c r="N44" s="75">
        <f>(I44+L44)/2</f>
        <v>64.55</v>
      </c>
      <c r="O44" s="72"/>
      <c r="P44" s="74">
        <v>2</v>
      </c>
      <c r="Q44" s="72"/>
      <c r="R44" s="74">
        <v>1.5</v>
      </c>
      <c r="S44" s="72"/>
      <c r="T44" s="75">
        <f t="shared" ref="T44" si="7">N44-R44</f>
        <v>63.05</v>
      </c>
      <c r="U44" s="110"/>
      <c r="V44" s="76" t="s">
        <v>59</v>
      </c>
      <c r="W44" s="77"/>
    </row>
    <row r="45" spans="1:23" s="78" customFormat="1" ht="7.2" customHeight="1" x14ac:dyDescent="0.3">
      <c r="A45" s="79"/>
      <c r="B45" s="80"/>
      <c r="C45" s="81"/>
      <c r="D45" s="81"/>
      <c r="E45" s="82"/>
      <c r="F45" s="81"/>
      <c r="G45" s="70"/>
      <c r="H45" s="83"/>
      <c r="I45" s="85"/>
      <c r="J45" s="84"/>
      <c r="K45" s="83"/>
      <c r="L45" s="83"/>
      <c r="M45" s="84"/>
      <c r="N45" s="85"/>
      <c r="O45" s="70"/>
      <c r="P45" s="82"/>
      <c r="Q45" s="70"/>
      <c r="R45" s="82"/>
      <c r="S45" s="70"/>
      <c r="T45" s="86"/>
      <c r="U45" s="70"/>
      <c r="V45" s="87"/>
      <c r="W45" s="77"/>
    </row>
    <row r="46" spans="1:23" s="78" customFormat="1" ht="20.95" customHeight="1" x14ac:dyDescent="0.3">
      <c r="A46" s="124">
        <f t="shared" ref="A46:A57" si="8">RANK(T46,$T$46:$T$57,0)</f>
        <v>1</v>
      </c>
      <c r="B46" s="125"/>
      <c r="C46" s="126"/>
      <c r="D46" s="126"/>
      <c r="E46" s="127"/>
      <c r="F46" s="128"/>
      <c r="G46" s="129"/>
      <c r="H46" s="144"/>
      <c r="I46" s="88">
        <f>(H46*100)/250</f>
        <v>0</v>
      </c>
      <c r="J46" s="84"/>
      <c r="K46" s="144"/>
      <c r="L46" s="88">
        <f t="shared" ref="L46:L57" si="9">(K46/4)*10</f>
        <v>0</v>
      </c>
      <c r="M46" s="84"/>
      <c r="N46" s="88">
        <f t="shared" ref="N46:N57" si="10">(I46+L46)/2</f>
        <v>0</v>
      </c>
      <c r="O46" s="70"/>
      <c r="P46" s="127"/>
      <c r="Q46" s="129"/>
      <c r="R46" s="127"/>
      <c r="S46" s="70"/>
      <c r="T46" s="88">
        <f t="shared" ref="T46:T57" si="11">N46-R46</f>
        <v>0</v>
      </c>
      <c r="U46" s="70"/>
      <c r="V46" s="142"/>
      <c r="W46" s="77"/>
    </row>
    <row r="47" spans="1:23" s="78" customFormat="1" ht="20.95" customHeight="1" x14ac:dyDescent="0.3">
      <c r="A47" s="124">
        <f t="shared" si="8"/>
        <v>1</v>
      </c>
      <c r="B47" s="125"/>
      <c r="C47" s="126"/>
      <c r="D47" s="126"/>
      <c r="E47" s="127"/>
      <c r="F47" s="128"/>
      <c r="G47" s="129"/>
      <c r="H47" s="144"/>
      <c r="I47" s="88">
        <f t="shared" ref="I47:I57" si="12">(H47*100)/250</f>
        <v>0</v>
      </c>
      <c r="J47" s="84"/>
      <c r="K47" s="144"/>
      <c r="L47" s="88">
        <f t="shared" si="9"/>
        <v>0</v>
      </c>
      <c r="M47" s="84"/>
      <c r="N47" s="88">
        <f t="shared" si="10"/>
        <v>0</v>
      </c>
      <c r="O47" s="70"/>
      <c r="P47" s="127"/>
      <c r="Q47" s="129"/>
      <c r="R47" s="127"/>
      <c r="S47" s="70"/>
      <c r="T47" s="88">
        <f t="shared" si="11"/>
        <v>0</v>
      </c>
      <c r="U47" s="70"/>
      <c r="V47" s="142"/>
      <c r="W47" s="77"/>
    </row>
    <row r="48" spans="1:23" s="78" customFormat="1" ht="20.95" customHeight="1" x14ac:dyDescent="0.3">
      <c r="A48" s="124">
        <f t="shared" si="8"/>
        <v>1</v>
      </c>
      <c r="B48" s="125"/>
      <c r="C48" s="126"/>
      <c r="D48" s="126"/>
      <c r="E48" s="127"/>
      <c r="F48" s="128"/>
      <c r="G48" s="129"/>
      <c r="H48" s="144"/>
      <c r="I48" s="88">
        <f t="shared" si="12"/>
        <v>0</v>
      </c>
      <c r="J48" s="84"/>
      <c r="K48" s="144"/>
      <c r="L48" s="88">
        <f t="shared" si="9"/>
        <v>0</v>
      </c>
      <c r="M48" s="84"/>
      <c r="N48" s="88">
        <f t="shared" si="10"/>
        <v>0</v>
      </c>
      <c r="O48" s="70"/>
      <c r="P48" s="127"/>
      <c r="Q48" s="129"/>
      <c r="R48" s="127"/>
      <c r="S48" s="70"/>
      <c r="T48" s="88">
        <f t="shared" si="11"/>
        <v>0</v>
      </c>
      <c r="U48" s="70"/>
      <c r="V48" s="142"/>
      <c r="W48" s="77"/>
    </row>
    <row r="49" spans="1:28" s="78" customFormat="1" ht="20.95" customHeight="1" x14ac:dyDescent="0.3">
      <c r="A49" s="124">
        <f t="shared" si="8"/>
        <v>1</v>
      </c>
      <c r="B49" s="125"/>
      <c r="C49" s="126"/>
      <c r="D49" s="126"/>
      <c r="E49" s="127"/>
      <c r="F49" s="128"/>
      <c r="G49" s="129"/>
      <c r="H49" s="144"/>
      <c r="I49" s="88">
        <f t="shared" si="12"/>
        <v>0</v>
      </c>
      <c r="J49" s="84"/>
      <c r="K49" s="144"/>
      <c r="L49" s="88">
        <f t="shared" si="9"/>
        <v>0</v>
      </c>
      <c r="M49" s="84"/>
      <c r="N49" s="88">
        <f t="shared" si="10"/>
        <v>0</v>
      </c>
      <c r="O49" s="70"/>
      <c r="P49" s="127"/>
      <c r="Q49" s="129"/>
      <c r="R49" s="127"/>
      <c r="S49" s="70"/>
      <c r="T49" s="88">
        <f t="shared" si="11"/>
        <v>0</v>
      </c>
      <c r="U49" s="70"/>
      <c r="V49" s="142"/>
      <c r="W49" s="77"/>
    </row>
    <row r="50" spans="1:28" s="78" customFormat="1" ht="20.95" customHeight="1" x14ac:dyDescent="0.3">
      <c r="A50" s="124">
        <f t="shared" si="8"/>
        <v>1</v>
      </c>
      <c r="B50" s="125"/>
      <c r="C50" s="126"/>
      <c r="D50" s="126"/>
      <c r="E50" s="127"/>
      <c r="F50" s="128"/>
      <c r="G50" s="129"/>
      <c r="H50" s="144"/>
      <c r="I50" s="88">
        <f t="shared" si="12"/>
        <v>0</v>
      </c>
      <c r="J50" s="84"/>
      <c r="K50" s="144"/>
      <c r="L50" s="88">
        <f t="shared" si="9"/>
        <v>0</v>
      </c>
      <c r="M50" s="84"/>
      <c r="N50" s="88">
        <f t="shared" si="10"/>
        <v>0</v>
      </c>
      <c r="O50" s="70"/>
      <c r="P50" s="127"/>
      <c r="Q50" s="129"/>
      <c r="R50" s="127"/>
      <c r="S50" s="70"/>
      <c r="T50" s="88">
        <f t="shared" si="11"/>
        <v>0</v>
      </c>
      <c r="U50" s="70"/>
      <c r="V50" s="142"/>
      <c r="W50" s="77"/>
    </row>
    <row r="51" spans="1:28" s="78" customFormat="1" ht="20.95" customHeight="1" x14ac:dyDescent="0.3">
      <c r="A51" s="124">
        <f t="shared" si="8"/>
        <v>1</v>
      </c>
      <c r="B51" s="125"/>
      <c r="C51" s="126"/>
      <c r="D51" s="126"/>
      <c r="E51" s="127"/>
      <c r="F51" s="128"/>
      <c r="G51" s="129"/>
      <c r="H51" s="144"/>
      <c r="I51" s="88">
        <f t="shared" si="12"/>
        <v>0</v>
      </c>
      <c r="J51" s="84"/>
      <c r="K51" s="144"/>
      <c r="L51" s="88">
        <f t="shared" si="9"/>
        <v>0</v>
      </c>
      <c r="M51" s="84"/>
      <c r="N51" s="88">
        <f t="shared" si="10"/>
        <v>0</v>
      </c>
      <c r="O51" s="70"/>
      <c r="P51" s="127"/>
      <c r="Q51" s="129"/>
      <c r="R51" s="127"/>
      <c r="S51" s="70"/>
      <c r="T51" s="88">
        <f t="shared" si="11"/>
        <v>0</v>
      </c>
      <c r="U51" s="70"/>
      <c r="V51" s="142"/>
      <c r="W51" s="77"/>
    </row>
    <row r="52" spans="1:28" s="78" customFormat="1" ht="20.95" customHeight="1" x14ac:dyDescent="0.3">
      <c r="A52" s="124">
        <f t="shared" si="8"/>
        <v>1</v>
      </c>
      <c r="B52" s="125"/>
      <c r="C52" s="126"/>
      <c r="D52" s="126"/>
      <c r="E52" s="127"/>
      <c r="F52" s="128"/>
      <c r="G52" s="129"/>
      <c r="H52" s="144"/>
      <c r="I52" s="88">
        <f t="shared" si="12"/>
        <v>0</v>
      </c>
      <c r="J52" s="84"/>
      <c r="K52" s="144"/>
      <c r="L52" s="88">
        <f t="shared" si="9"/>
        <v>0</v>
      </c>
      <c r="M52" s="84"/>
      <c r="N52" s="88">
        <f t="shared" si="10"/>
        <v>0</v>
      </c>
      <c r="O52" s="70"/>
      <c r="P52" s="127"/>
      <c r="Q52" s="129"/>
      <c r="R52" s="127"/>
      <c r="S52" s="70"/>
      <c r="T52" s="88">
        <f t="shared" si="11"/>
        <v>0</v>
      </c>
      <c r="U52" s="70"/>
      <c r="V52" s="142"/>
      <c r="W52" s="77"/>
    </row>
    <row r="53" spans="1:28" s="78" customFormat="1" ht="20.95" customHeight="1" x14ac:dyDescent="0.3">
      <c r="A53" s="124">
        <f t="shared" si="8"/>
        <v>1</v>
      </c>
      <c r="B53" s="125"/>
      <c r="C53" s="126"/>
      <c r="D53" s="126"/>
      <c r="E53" s="127"/>
      <c r="F53" s="128"/>
      <c r="G53" s="129"/>
      <c r="H53" s="144"/>
      <c r="I53" s="88">
        <f t="shared" si="12"/>
        <v>0</v>
      </c>
      <c r="J53" s="84"/>
      <c r="K53" s="144"/>
      <c r="L53" s="88">
        <f t="shared" si="9"/>
        <v>0</v>
      </c>
      <c r="M53" s="84"/>
      <c r="N53" s="88">
        <f t="shared" si="10"/>
        <v>0</v>
      </c>
      <c r="O53" s="70"/>
      <c r="P53" s="127"/>
      <c r="Q53" s="129"/>
      <c r="R53" s="127"/>
      <c r="S53" s="70"/>
      <c r="T53" s="88">
        <f t="shared" si="11"/>
        <v>0</v>
      </c>
      <c r="U53" s="70"/>
      <c r="V53" s="142"/>
      <c r="W53" s="77"/>
    </row>
    <row r="54" spans="1:28" s="78" customFormat="1" ht="20.95" customHeight="1" x14ac:dyDescent="0.3">
      <c r="A54" s="124">
        <f t="shared" si="8"/>
        <v>1</v>
      </c>
      <c r="B54" s="125"/>
      <c r="C54" s="126"/>
      <c r="D54" s="126"/>
      <c r="E54" s="127"/>
      <c r="F54" s="128"/>
      <c r="G54" s="129"/>
      <c r="H54" s="144"/>
      <c r="I54" s="88">
        <f t="shared" si="12"/>
        <v>0</v>
      </c>
      <c r="J54" s="84"/>
      <c r="K54" s="144"/>
      <c r="L54" s="88">
        <f t="shared" si="9"/>
        <v>0</v>
      </c>
      <c r="M54" s="84"/>
      <c r="N54" s="88">
        <f t="shared" si="10"/>
        <v>0</v>
      </c>
      <c r="O54" s="70"/>
      <c r="P54" s="127"/>
      <c r="Q54" s="129"/>
      <c r="R54" s="127"/>
      <c r="S54" s="70"/>
      <c r="T54" s="88">
        <f t="shared" si="11"/>
        <v>0</v>
      </c>
      <c r="U54" s="70"/>
      <c r="V54" s="142"/>
      <c r="W54" s="77"/>
    </row>
    <row r="55" spans="1:28" s="78" customFormat="1" ht="20.95" customHeight="1" x14ac:dyDescent="0.3">
      <c r="A55" s="124">
        <f t="shared" si="8"/>
        <v>1</v>
      </c>
      <c r="B55" s="125"/>
      <c r="C55" s="126"/>
      <c r="D55" s="126"/>
      <c r="E55" s="127"/>
      <c r="F55" s="128"/>
      <c r="G55" s="129"/>
      <c r="H55" s="144"/>
      <c r="I55" s="88">
        <f t="shared" si="12"/>
        <v>0</v>
      </c>
      <c r="J55" s="84"/>
      <c r="K55" s="144"/>
      <c r="L55" s="88">
        <f t="shared" si="9"/>
        <v>0</v>
      </c>
      <c r="M55" s="84"/>
      <c r="N55" s="88">
        <f t="shared" si="10"/>
        <v>0</v>
      </c>
      <c r="O55" s="70"/>
      <c r="P55" s="127"/>
      <c r="Q55" s="129"/>
      <c r="R55" s="127"/>
      <c r="S55" s="70"/>
      <c r="T55" s="88">
        <f t="shared" si="11"/>
        <v>0</v>
      </c>
      <c r="U55" s="70"/>
      <c r="V55" s="142"/>
      <c r="W55" s="77"/>
    </row>
    <row r="56" spans="1:28" s="78" customFormat="1" ht="20.95" customHeight="1" x14ac:dyDescent="0.3">
      <c r="A56" s="124">
        <f t="shared" si="8"/>
        <v>1</v>
      </c>
      <c r="B56" s="125"/>
      <c r="C56" s="126"/>
      <c r="D56" s="126"/>
      <c r="E56" s="127"/>
      <c r="F56" s="128"/>
      <c r="G56" s="129"/>
      <c r="H56" s="144"/>
      <c r="I56" s="88">
        <f t="shared" si="12"/>
        <v>0</v>
      </c>
      <c r="J56" s="84"/>
      <c r="K56" s="144"/>
      <c r="L56" s="88">
        <f t="shared" si="9"/>
        <v>0</v>
      </c>
      <c r="M56" s="84"/>
      <c r="N56" s="88">
        <f t="shared" si="10"/>
        <v>0</v>
      </c>
      <c r="O56" s="70"/>
      <c r="P56" s="127"/>
      <c r="Q56" s="129"/>
      <c r="R56" s="127"/>
      <c r="S56" s="70"/>
      <c r="T56" s="88">
        <f t="shared" si="11"/>
        <v>0</v>
      </c>
      <c r="U56" s="70"/>
      <c r="V56" s="143"/>
      <c r="W56" s="89"/>
    </row>
    <row r="57" spans="1:28" s="78" customFormat="1" ht="20.95" customHeight="1" x14ac:dyDescent="0.3">
      <c r="A57" s="124">
        <f t="shared" si="8"/>
        <v>1</v>
      </c>
      <c r="B57" s="125"/>
      <c r="C57" s="126"/>
      <c r="D57" s="126"/>
      <c r="E57" s="127"/>
      <c r="F57" s="128"/>
      <c r="G57" s="129"/>
      <c r="H57" s="144"/>
      <c r="I57" s="88">
        <f t="shared" si="12"/>
        <v>0</v>
      </c>
      <c r="J57" s="84"/>
      <c r="K57" s="144"/>
      <c r="L57" s="88">
        <f t="shared" si="9"/>
        <v>0</v>
      </c>
      <c r="M57" s="84"/>
      <c r="N57" s="88">
        <f t="shared" si="10"/>
        <v>0</v>
      </c>
      <c r="O57" s="70"/>
      <c r="P57" s="127"/>
      <c r="Q57" s="129"/>
      <c r="R57" s="127"/>
      <c r="S57" s="70"/>
      <c r="T57" s="88">
        <f t="shared" si="11"/>
        <v>0</v>
      </c>
      <c r="U57" s="70"/>
      <c r="V57" s="143"/>
      <c r="W57" s="89"/>
    </row>
    <row r="58" spans="1:28" ht="9.65" customHeight="1" x14ac:dyDescent="0.25">
      <c r="A58" s="12"/>
      <c r="B58" s="12"/>
      <c r="I58" s="106"/>
    </row>
    <row r="59" spans="1:28" ht="15.75" customHeight="1" x14ac:dyDescent="0.25">
      <c r="A59" s="12"/>
      <c r="B59" s="12"/>
      <c r="C59" s="15" t="s">
        <v>40</v>
      </c>
      <c r="D59" s="210" t="s">
        <v>89</v>
      </c>
      <c r="E59" s="21"/>
      <c r="F59" s="21"/>
      <c r="I59" s="210" t="s">
        <v>90</v>
      </c>
      <c r="K59" s="21"/>
      <c r="L59" s="21"/>
      <c r="M59" s="21"/>
      <c r="N59" s="22"/>
      <c r="O59" s="21"/>
      <c r="P59" s="8"/>
      <c r="Q59" s="8"/>
      <c r="R59" s="8"/>
      <c r="S59" s="8"/>
      <c r="T59" s="8"/>
      <c r="U59" s="8"/>
    </row>
    <row r="60" spans="1:28" ht="11.95" customHeight="1" x14ac:dyDescent="0.25">
      <c r="A60" s="131"/>
      <c r="B60" s="131"/>
      <c r="C60" s="134"/>
      <c r="D60" s="134"/>
      <c r="E60" s="136"/>
      <c r="F60" s="136"/>
      <c r="G60" s="132"/>
      <c r="H60" s="132"/>
      <c r="I60" s="7"/>
      <c r="K60" s="139"/>
      <c r="L60" s="119"/>
      <c r="M60" s="8"/>
      <c r="N60" s="23"/>
      <c r="O60" s="8"/>
      <c r="P60" s="136"/>
      <c r="Q60" s="8"/>
      <c r="R60" s="136"/>
      <c r="S60" s="8"/>
      <c r="T60" s="8"/>
      <c r="U60" s="8"/>
    </row>
    <row r="61" spans="1:28" ht="15.75" customHeight="1" x14ac:dyDescent="0.2">
      <c r="A61" s="208" t="s">
        <v>79</v>
      </c>
      <c r="B61" s="208"/>
      <c r="C61" s="208"/>
      <c r="D61" s="208"/>
      <c r="E61" s="208"/>
      <c r="F61" s="208"/>
      <c r="G61" s="208"/>
      <c r="H61" s="208"/>
      <c r="I61" s="208"/>
      <c r="J61" s="208"/>
      <c r="K61" s="208"/>
      <c r="L61" s="208"/>
      <c r="M61" s="208"/>
      <c r="N61" s="208"/>
      <c r="O61" s="208"/>
      <c r="P61" s="208"/>
      <c r="Q61" s="208"/>
      <c r="R61" s="208"/>
      <c r="S61" s="208"/>
      <c r="T61" s="208"/>
      <c r="U61" s="208"/>
      <c r="V61" s="208"/>
      <c r="W61" s="208"/>
      <c r="X61" s="168"/>
      <c r="Y61" s="168"/>
      <c r="Z61" s="168"/>
      <c r="AA61" s="168"/>
      <c r="AB61" s="168"/>
    </row>
    <row r="62" spans="1:28" ht="15.75" customHeight="1" x14ac:dyDescent="0.2">
      <c r="A62" s="192" t="s">
        <v>81</v>
      </c>
      <c r="B62" s="192"/>
      <c r="C62" s="192"/>
      <c r="D62" s="192"/>
      <c r="E62" s="192"/>
      <c r="F62" s="192"/>
      <c r="G62" s="192"/>
      <c r="H62" s="192"/>
      <c r="I62" s="192"/>
      <c r="J62" s="192"/>
      <c r="K62" s="192"/>
      <c r="L62" s="192"/>
      <c r="M62" s="192"/>
      <c r="N62" s="192"/>
      <c r="O62" s="192"/>
      <c r="P62" s="192"/>
      <c r="Q62" s="192"/>
      <c r="R62" s="192"/>
      <c r="S62" s="192"/>
      <c r="T62" s="192"/>
      <c r="U62" s="192"/>
      <c r="V62" s="192"/>
      <c r="W62" s="192"/>
      <c r="X62" s="192"/>
      <c r="Y62" s="192"/>
      <c r="Z62" s="192"/>
      <c r="AA62" s="192"/>
      <c r="AB62" s="192"/>
    </row>
    <row r="63" spans="1:28" ht="15.75" customHeight="1" x14ac:dyDescent="0.2">
      <c r="A63" s="191" t="s">
        <v>41</v>
      </c>
      <c r="B63" s="191"/>
      <c r="C63" s="191"/>
      <c r="D63" s="191"/>
      <c r="E63" s="191"/>
      <c r="F63" s="191"/>
      <c r="G63" s="191"/>
      <c r="H63" s="191"/>
      <c r="I63" s="191"/>
      <c r="J63" s="191"/>
      <c r="K63" s="191"/>
      <c r="L63" s="191"/>
      <c r="M63" s="191"/>
      <c r="N63" s="191"/>
      <c r="O63" s="191"/>
      <c r="P63" s="191"/>
      <c r="Q63" s="191"/>
      <c r="R63" s="191"/>
      <c r="S63" s="191"/>
      <c r="T63" s="191"/>
      <c r="U63" s="191"/>
      <c r="V63" s="191"/>
      <c r="W63" s="191"/>
    </row>
    <row r="64" spans="1:28" ht="31.6" customHeight="1" x14ac:dyDescent="0.25">
      <c r="A64" s="52" t="s">
        <v>46</v>
      </c>
      <c r="B64" s="52"/>
      <c r="C64" s="52"/>
      <c r="D64" s="52"/>
      <c r="E64" s="52"/>
      <c r="F64" s="52"/>
      <c r="G64" s="52"/>
      <c r="H64" s="52"/>
      <c r="I64" s="52"/>
      <c r="J64" s="52"/>
      <c r="K64" s="52"/>
      <c r="L64" s="52"/>
      <c r="M64" s="52"/>
      <c r="N64" s="52"/>
      <c r="O64" s="52"/>
      <c r="P64" s="52"/>
      <c r="Q64" s="52"/>
      <c r="R64" s="52"/>
      <c r="S64" s="52"/>
      <c r="T64" s="52"/>
      <c r="U64" s="52"/>
    </row>
    <row r="65" spans="1:22" ht="6.05" customHeight="1" x14ac:dyDescent="0.2">
      <c r="C65" s="25"/>
      <c r="D65" s="25"/>
      <c r="E65" s="25"/>
      <c r="F65" s="25"/>
      <c r="G65" s="24"/>
      <c r="H65" s="24"/>
      <c r="I65" s="24"/>
      <c r="J65" s="24"/>
      <c r="K65" s="24"/>
      <c r="L65" s="24"/>
      <c r="M65" s="24"/>
      <c r="N65" s="26"/>
      <c r="O65" s="27"/>
      <c r="P65" s="27"/>
      <c r="Q65" s="27"/>
      <c r="R65" s="27"/>
      <c r="S65" s="27"/>
      <c r="T65" s="27"/>
      <c r="U65" s="27"/>
    </row>
    <row r="66" spans="1:22" s="19" customFormat="1" ht="73.650000000000006" customHeight="1" x14ac:dyDescent="0.2">
      <c r="A66" s="203" t="s">
        <v>32</v>
      </c>
      <c r="B66" s="204"/>
      <c r="C66" s="204"/>
      <c r="D66" s="205"/>
      <c r="E66" s="17" t="s">
        <v>33</v>
      </c>
      <c r="F66" s="172" t="s">
        <v>35</v>
      </c>
      <c r="G66" s="172"/>
      <c r="H66" s="172"/>
      <c r="I66" s="172"/>
      <c r="J66" s="92"/>
      <c r="K66" s="16" t="s">
        <v>36</v>
      </c>
      <c r="L66" s="102" t="s">
        <v>37</v>
      </c>
      <c r="M66" s="92"/>
      <c r="N66" s="16" t="s">
        <v>49</v>
      </c>
      <c r="O66" s="28"/>
      <c r="P66" s="16" t="s">
        <v>64</v>
      </c>
      <c r="Q66" s="18"/>
      <c r="R66" s="172" t="s">
        <v>47</v>
      </c>
      <c r="S66" s="172"/>
      <c r="T66" s="172"/>
      <c r="U66" s="28"/>
      <c r="V66" s="158" t="s">
        <v>48</v>
      </c>
    </row>
    <row r="67" spans="1:22" s="8" customFormat="1" ht="4.5999999999999996" customHeight="1" x14ac:dyDescent="0.2">
      <c r="A67" s="207"/>
      <c r="B67" s="207"/>
      <c r="C67" s="207"/>
      <c r="D67" s="207"/>
      <c r="E67" s="207"/>
      <c r="F67" s="207"/>
      <c r="G67" s="207"/>
      <c r="H67" s="207"/>
      <c r="I67" s="207"/>
      <c r="J67" s="207"/>
      <c r="K67" s="207"/>
      <c r="L67" s="207"/>
      <c r="M67" s="207"/>
      <c r="N67" s="207"/>
      <c r="O67" s="207"/>
      <c r="P67" s="207"/>
      <c r="Q67" s="207"/>
      <c r="R67" s="207"/>
      <c r="S67" s="207"/>
      <c r="T67" s="207"/>
      <c r="U67" s="207"/>
      <c r="V67" s="207"/>
    </row>
    <row r="68" spans="1:22" s="7" customFormat="1" ht="20.95" customHeight="1" x14ac:dyDescent="0.2">
      <c r="A68" s="201"/>
      <c r="B68" s="201"/>
      <c r="C68" s="201"/>
      <c r="D68" s="201"/>
      <c r="E68" s="127"/>
      <c r="F68" s="206"/>
      <c r="G68" s="206"/>
      <c r="H68" s="206"/>
      <c r="I68" s="206"/>
      <c r="J68" s="129"/>
      <c r="K68" s="140"/>
      <c r="L68" s="140"/>
      <c r="M68" s="141"/>
      <c r="N68" s="140"/>
      <c r="O68" s="145"/>
      <c r="P68" s="140"/>
      <c r="Q68" s="94"/>
      <c r="R68" s="202">
        <f>N68*P68</f>
        <v>0</v>
      </c>
      <c r="S68" s="202"/>
      <c r="T68" s="202"/>
      <c r="U68" s="93"/>
      <c r="V68" s="159"/>
    </row>
    <row r="69" spans="1:22" s="7" customFormat="1" ht="20.95" customHeight="1" x14ac:dyDescent="0.2">
      <c r="A69" s="201"/>
      <c r="B69" s="201"/>
      <c r="C69" s="201"/>
      <c r="D69" s="201"/>
      <c r="E69" s="127"/>
      <c r="F69" s="206"/>
      <c r="G69" s="206"/>
      <c r="H69" s="206"/>
      <c r="I69" s="206"/>
      <c r="J69" s="129"/>
      <c r="K69" s="140"/>
      <c r="L69" s="140"/>
      <c r="M69" s="141"/>
      <c r="N69" s="140"/>
      <c r="O69" s="145"/>
      <c r="P69" s="140"/>
      <c r="Q69" s="94"/>
      <c r="R69" s="202">
        <f t="shared" ref="R69:R71" si="13">N69*P69</f>
        <v>0</v>
      </c>
      <c r="S69" s="202"/>
      <c r="T69" s="202"/>
      <c r="U69" s="93"/>
      <c r="V69" s="159"/>
    </row>
    <row r="70" spans="1:22" s="7" customFormat="1" ht="20.95" customHeight="1" x14ac:dyDescent="0.2">
      <c r="A70" s="201"/>
      <c r="B70" s="201"/>
      <c r="C70" s="201"/>
      <c r="D70" s="201"/>
      <c r="E70" s="127"/>
      <c r="F70" s="206"/>
      <c r="G70" s="206"/>
      <c r="H70" s="206"/>
      <c r="I70" s="206"/>
      <c r="J70" s="129"/>
      <c r="K70" s="140"/>
      <c r="L70" s="140"/>
      <c r="M70" s="141"/>
      <c r="N70" s="140"/>
      <c r="O70" s="145"/>
      <c r="P70" s="140"/>
      <c r="Q70" s="94"/>
      <c r="R70" s="202">
        <f t="shared" si="13"/>
        <v>0</v>
      </c>
      <c r="S70" s="202"/>
      <c r="T70" s="202"/>
      <c r="U70" s="93"/>
      <c r="V70" s="159"/>
    </row>
    <row r="71" spans="1:22" s="7" customFormat="1" ht="20.95" customHeight="1" x14ac:dyDescent="0.2">
      <c r="A71" s="201"/>
      <c r="B71" s="201"/>
      <c r="C71" s="201"/>
      <c r="D71" s="201"/>
      <c r="E71" s="127"/>
      <c r="F71" s="206"/>
      <c r="G71" s="206"/>
      <c r="H71" s="206"/>
      <c r="I71" s="206"/>
      <c r="J71" s="129"/>
      <c r="K71" s="140"/>
      <c r="L71" s="140"/>
      <c r="M71" s="141"/>
      <c r="N71" s="140"/>
      <c r="O71" s="145"/>
      <c r="P71" s="140"/>
      <c r="Q71" s="94"/>
      <c r="R71" s="202">
        <f t="shared" si="13"/>
        <v>0</v>
      </c>
      <c r="S71" s="202"/>
      <c r="T71" s="202"/>
      <c r="U71" s="93"/>
      <c r="V71" s="159"/>
    </row>
    <row r="72" spans="1:22" ht="15.75" customHeight="1" x14ac:dyDescent="0.2">
      <c r="A72" s="7"/>
      <c r="B72" s="7"/>
      <c r="C72" s="30"/>
      <c r="D72" s="30"/>
      <c r="E72" s="30"/>
      <c r="F72" s="30"/>
      <c r="G72" s="7"/>
      <c r="H72" s="6"/>
      <c r="I72" s="20"/>
      <c r="J72" s="20"/>
      <c r="K72" s="6"/>
      <c r="L72" s="6"/>
      <c r="M72" s="20"/>
      <c r="N72" s="29"/>
      <c r="O72" s="29"/>
      <c r="P72" s="29"/>
      <c r="Q72" s="29"/>
      <c r="R72" s="29"/>
      <c r="S72" s="29"/>
      <c r="T72" s="29"/>
      <c r="U72" s="29"/>
    </row>
    <row r="73" spans="1:22" ht="15.75" customHeight="1" x14ac:dyDescent="0.25">
      <c r="A73" s="12"/>
      <c r="B73" s="12"/>
    </row>
    <row r="74" spans="1:22" ht="17.2" customHeight="1" x14ac:dyDescent="0.25">
      <c r="A74" s="12"/>
      <c r="B74" s="12"/>
      <c r="N74" s="5"/>
    </row>
    <row r="75" spans="1:22" ht="18" customHeight="1" x14ac:dyDescent="0.25">
      <c r="A75" s="12"/>
      <c r="B75" s="12"/>
      <c r="C75" s="15" t="s">
        <v>40</v>
      </c>
      <c r="D75" s="210" t="s">
        <v>91</v>
      </c>
      <c r="E75" s="21"/>
      <c r="F75" s="21"/>
      <c r="I75" s="210" t="s">
        <v>92</v>
      </c>
      <c r="K75" s="21"/>
      <c r="L75" s="21"/>
      <c r="M75" s="21"/>
      <c r="N75" s="22"/>
      <c r="O75" s="21"/>
      <c r="P75" s="8"/>
      <c r="Q75" s="8"/>
      <c r="R75" s="8"/>
      <c r="S75" s="8"/>
      <c r="T75" s="8"/>
      <c r="U75" s="8"/>
    </row>
    <row r="76" spans="1:22" ht="25.55" customHeight="1" x14ac:dyDescent="0.25">
      <c r="A76" s="12"/>
      <c r="B76" s="12"/>
      <c r="N76" s="5"/>
    </row>
    <row r="77" spans="1:22" s="91" customFormat="1" ht="20.95" customHeight="1" x14ac:dyDescent="0.3">
      <c r="A77" s="90" t="s">
        <v>65</v>
      </c>
    </row>
    <row r="78" spans="1:22" s="91" customFormat="1" ht="15.75" customHeight="1" x14ac:dyDescent="0.3">
      <c r="A78" s="191" t="s">
        <v>41</v>
      </c>
      <c r="B78" s="191"/>
      <c r="C78" s="200"/>
      <c r="D78" s="200"/>
      <c r="E78" s="200"/>
      <c r="F78" s="200"/>
      <c r="G78" s="200"/>
      <c r="H78" s="200"/>
      <c r="I78" s="200"/>
      <c r="J78" s="200"/>
      <c r="K78" s="200"/>
      <c r="L78" s="200"/>
      <c r="M78" s="200"/>
      <c r="N78" s="200"/>
      <c r="O78" s="200"/>
      <c r="P78" s="200"/>
      <c r="Q78" s="200"/>
      <c r="R78" s="200"/>
      <c r="S78" s="200"/>
      <c r="T78" s="200"/>
      <c r="U78" s="200"/>
    </row>
    <row r="86" spans="22:23" ht="13.75" x14ac:dyDescent="0.2">
      <c r="V86" s="7"/>
      <c r="W86" s="7"/>
    </row>
    <row r="87" spans="22:23" ht="13.75" x14ac:dyDescent="0.2">
      <c r="V87" s="7"/>
      <c r="W87" s="7"/>
    </row>
    <row r="88" spans="22:23" ht="13.75" x14ac:dyDescent="0.2">
      <c r="V88" s="7"/>
      <c r="W88" s="7"/>
    </row>
    <row r="89" spans="22:23" ht="13.75" x14ac:dyDescent="0.2">
      <c r="V89" s="7"/>
      <c r="W89" s="7"/>
    </row>
    <row r="90" spans="22:23" ht="13.75" x14ac:dyDescent="0.2">
      <c r="V90" s="7"/>
      <c r="W90" s="7"/>
    </row>
    <row r="91" spans="22:23" ht="13.75" x14ac:dyDescent="0.2">
      <c r="V91" s="7"/>
      <c r="W91" s="7"/>
    </row>
    <row r="92" spans="22:23" ht="13.75" x14ac:dyDescent="0.2">
      <c r="V92" s="7"/>
      <c r="W92" s="7"/>
    </row>
    <row r="93" spans="22:23" ht="13.75" x14ac:dyDescent="0.2">
      <c r="V93" s="7"/>
      <c r="W93" s="7"/>
    </row>
    <row r="94" spans="22:23" ht="13.75" x14ac:dyDescent="0.2">
      <c r="V94" s="7"/>
      <c r="W94" s="7"/>
    </row>
    <row r="95" spans="22:23" ht="13.75" x14ac:dyDescent="0.2">
      <c r="V95" s="7"/>
      <c r="W95" s="7"/>
    </row>
    <row r="96" spans="22:23" ht="13.75" x14ac:dyDescent="0.2">
      <c r="V96" s="7"/>
      <c r="W96" s="7"/>
    </row>
    <row r="97" spans="22:23" ht="13.75" x14ac:dyDescent="0.2">
      <c r="V97" s="7"/>
      <c r="W97" s="7"/>
    </row>
    <row r="98" spans="22:23" ht="13.75" x14ac:dyDescent="0.2">
      <c r="V98" s="7"/>
      <c r="W98" s="7"/>
    </row>
  </sheetData>
  <dataConsolidate/>
  <mergeCells count="60">
    <mergeCell ref="A2:W2"/>
    <mergeCell ref="C4:D4"/>
    <mergeCell ref="E4:F4"/>
    <mergeCell ref="A37:C37"/>
    <mergeCell ref="D37:F37"/>
    <mergeCell ref="H37:L37"/>
    <mergeCell ref="M37:U37"/>
    <mergeCell ref="C11:C12"/>
    <mergeCell ref="D11:D12"/>
    <mergeCell ref="E11:E12"/>
    <mergeCell ref="F11:F12"/>
    <mergeCell ref="A33:W33"/>
    <mergeCell ref="A35:W35"/>
    <mergeCell ref="A34:W34"/>
    <mergeCell ref="T41:T42"/>
    <mergeCell ref="A61:W61"/>
    <mergeCell ref="A63:W63"/>
    <mergeCell ref="A62:AB62"/>
    <mergeCell ref="V41:V42"/>
    <mergeCell ref="K41:L41"/>
    <mergeCell ref="N41:N42"/>
    <mergeCell ref="P41:P42"/>
    <mergeCell ref="R41:R42"/>
    <mergeCell ref="F70:I70"/>
    <mergeCell ref="H41:I41"/>
    <mergeCell ref="A41:A42"/>
    <mergeCell ref="C41:C42"/>
    <mergeCell ref="D41:D42"/>
    <mergeCell ref="E41:E42"/>
    <mergeCell ref="F41:F42"/>
    <mergeCell ref="A78:U78"/>
    <mergeCell ref="A71:D71"/>
    <mergeCell ref="R70:T70"/>
    <mergeCell ref="R71:T71"/>
    <mergeCell ref="A66:D66"/>
    <mergeCell ref="A68:D68"/>
    <mergeCell ref="A69:D69"/>
    <mergeCell ref="A70:D70"/>
    <mergeCell ref="R66:T66"/>
    <mergeCell ref="F71:I71"/>
    <mergeCell ref="A67:V67"/>
    <mergeCell ref="F66:I66"/>
    <mergeCell ref="F68:I68"/>
    <mergeCell ref="F69:I69"/>
    <mergeCell ref="R68:T68"/>
    <mergeCell ref="R69:T69"/>
    <mergeCell ref="A1:W1"/>
    <mergeCell ref="V11:V12"/>
    <mergeCell ref="K11:L11"/>
    <mergeCell ref="N11:N12"/>
    <mergeCell ref="P11:P12"/>
    <mergeCell ref="R11:R12"/>
    <mergeCell ref="T11:T12"/>
    <mergeCell ref="H11:I11"/>
    <mergeCell ref="A11:A12"/>
    <mergeCell ref="L4:N4"/>
    <mergeCell ref="D7:F7"/>
    <mergeCell ref="M7:U7"/>
    <mergeCell ref="H7:L7"/>
    <mergeCell ref="A7:C7"/>
  </mergeCells>
  <printOptions horizontalCentered="1"/>
  <pageMargins left="0.59055118110236227" right="0.55000000000000004" top="0.62992125984251968" bottom="0.47244094488188981" header="0.23622047244094491" footer="0"/>
  <pageSetup paperSize="9" scale="80" orientation="landscape" horizontalDpi="4294967292" r:id="rId1"/>
  <headerFooter scaleWithDoc="0" alignWithMargins="0">
    <oddHeader>&amp;C&amp;G</oddHeader>
  </headerFooter>
  <rowBreaks count="3" manualBreakCount="3">
    <brk id="35" max="16383" man="1"/>
    <brk id="63" max="28" man="1"/>
    <brk id="81" max="27" man="1"/>
  </rowBreaks>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Instructions</vt:lpstr>
      <vt:lpstr>Example</vt:lpstr>
      <vt:lpstr>Results Sheet for Import</vt:lpstr>
      <vt:lpstr>Results Sheets Int I+PSG+SII</vt:lpstr>
      <vt:lpstr>Results Sheets SI + YTH</vt:lpstr>
      <vt:lpstr>'Results Sheets SI + YTH'!Print_Area</vt:lpstr>
      <vt:lpstr>'Results Sheets Int I+PSG+SII'!Print_Titles</vt:lpstr>
      <vt:lpstr>'Results Sheets SI + YTH'!Print_Titles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Jérôme Begey</dc:creator>
  <cp:lastModifiedBy>Andreina Wipraechtiger  (She/Her/Hers)</cp:lastModifiedBy>
  <cp:lastPrinted>2024-04-19T12:32:51Z</cp:lastPrinted>
  <dcterms:created xsi:type="dcterms:W3CDTF">2018-01-31T11:03:01Z</dcterms:created>
  <dcterms:modified xsi:type="dcterms:W3CDTF">2024-04-19T12:35:27Z</dcterms:modified>
</cp:coreProperties>
</file>