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EVELOP\Awi\Events - Challenges\Chall-D\Working Docs\Downloads\2019\"/>
    </mc:Choice>
  </mc:AlternateContent>
  <bookViews>
    <workbookView xWindow="0" yWindow="0" windowWidth="25536" windowHeight="10476" firstSheet="1" activeTab="3"/>
  </bookViews>
  <sheets>
    <sheet name="Instructions" sheetId="2" r:id="rId1"/>
    <sheet name="Example" sheetId="3" r:id="rId2"/>
    <sheet name="Results Sheet for Import" sheetId="1" r:id="rId3"/>
    <sheet name="Results Sheets for Signature" sheetId="5" r:id="rId4"/>
  </sheets>
  <definedNames>
    <definedName name="_xlnm._FilterDatabase" localSheetId="3" hidden="1">'Results Sheets for Signature'!$C$12:$N$16</definedName>
    <definedName name="_xlnm.Print_Titles" localSheetId="3">'Results Sheets for Signature'!$1:$6</definedName>
  </definedNames>
  <calcPr calcId="162913"/>
</workbook>
</file>

<file path=xl/calcChain.xml><?xml version="1.0" encoding="utf-8"?>
<calcChain xmlns="http://schemas.openxmlformats.org/spreadsheetml/2006/main">
  <c r="L16" i="5" l="1"/>
  <c r="I2" i="3" l="1"/>
  <c r="R157" i="5"/>
  <c r="R158" i="5"/>
  <c r="R159" i="5"/>
  <c r="R156" i="5"/>
  <c r="L135" i="5"/>
  <c r="N135" i="5" s="1"/>
  <c r="T135" i="5" s="1"/>
  <c r="L106" i="5"/>
  <c r="N106" i="5" s="1"/>
  <c r="T106" i="5" s="1"/>
  <c r="L79" i="5"/>
  <c r="N79" i="5" s="1"/>
  <c r="T79" i="5" s="1"/>
  <c r="L47" i="5"/>
  <c r="N47" i="5" s="1"/>
  <c r="T47" i="5" s="1"/>
  <c r="L17" i="5"/>
  <c r="N17" i="5" s="1"/>
  <c r="T17" i="5" s="1"/>
  <c r="L130" i="5"/>
  <c r="N130" i="5" s="1"/>
  <c r="L101" i="5"/>
  <c r="N101" i="5" s="1"/>
  <c r="L72" i="5"/>
  <c r="N72" i="5" s="1"/>
  <c r="T72" i="5" s="1"/>
  <c r="L43" i="5"/>
  <c r="N43" i="5" s="1"/>
  <c r="T43" i="5" s="1"/>
  <c r="T130" i="5" l="1"/>
  <c r="T101" i="5"/>
  <c r="L145" i="5"/>
  <c r="N145" i="5" s="1"/>
  <c r="T145" i="5" s="1"/>
  <c r="L144" i="5"/>
  <c r="N144" i="5" s="1"/>
  <c r="T144" i="5" s="1"/>
  <c r="L143" i="5"/>
  <c r="N143" i="5" s="1"/>
  <c r="T143" i="5" s="1"/>
  <c r="L142" i="5"/>
  <c r="N142" i="5" s="1"/>
  <c r="T142" i="5" s="1"/>
  <c r="L141" i="5"/>
  <c r="N141" i="5" s="1"/>
  <c r="T141" i="5" s="1"/>
  <c r="L140" i="5"/>
  <c r="N140" i="5" s="1"/>
  <c r="T140" i="5" s="1"/>
  <c r="L139" i="5"/>
  <c r="N139" i="5" s="1"/>
  <c r="T139" i="5" s="1"/>
  <c r="L138" i="5"/>
  <c r="N138" i="5" s="1"/>
  <c r="T138" i="5" s="1"/>
  <c r="L137" i="5"/>
  <c r="N137" i="5" s="1"/>
  <c r="T137" i="5" s="1"/>
  <c r="L136" i="5"/>
  <c r="N136" i="5" s="1"/>
  <c r="T136" i="5" s="1"/>
  <c r="L134" i="5"/>
  <c r="N134" i="5" s="1"/>
  <c r="T134" i="5" s="1"/>
  <c r="L133" i="5"/>
  <c r="N133" i="5" s="1"/>
  <c r="T133" i="5" s="1"/>
  <c r="L132" i="5"/>
  <c r="N132" i="5" s="1"/>
  <c r="T132" i="5" s="1"/>
  <c r="L116" i="5"/>
  <c r="N116" i="5" s="1"/>
  <c r="T116" i="5" s="1"/>
  <c r="L115" i="5"/>
  <c r="N115" i="5" s="1"/>
  <c r="T115" i="5" s="1"/>
  <c r="L114" i="5"/>
  <c r="N114" i="5" s="1"/>
  <c r="T114" i="5" s="1"/>
  <c r="L113" i="5"/>
  <c r="N113" i="5" s="1"/>
  <c r="T113" i="5" s="1"/>
  <c r="L112" i="5"/>
  <c r="N112" i="5" s="1"/>
  <c r="T112" i="5" s="1"/>
  <c r="L111" i="5"/>
  <c r="N111" i="5" s="1"/>
  <c r="T111" i="5" s="1"/>
  <c r="L110" i="5"/>
  <c r="N110" i="5" s="1"/>
  <c r="T110" i="5" s="1"/>
  <c r="L109" i="5"/>
  <c r="N109" i="5" s="1"/>
  <c r="T109" i="5" s="1"/>
  <c r="L108" i="5"/>
  <c r="N108" i="5" s="1"/>
  <c r="T108" i="5" s="1"/>
  <c r="L107" i="5"/>
  <c r="N107" i="5" s="1"/>
  <c r="T107" i="5" s="1"/>
  <c r="L105" i="5"/>
  <c r="N105" i="5" s="1"/>
  <c r="T105" i="5" s="1"/>
  <c r="L104" i="5"/>
  <c r="N104" i="5" s="1"/>
  <c r="T104" i="5" s="1"/>
  <c r="L103" i="5"/>
  <c r="N103" i="5" s="1"/>
  <c r="T103" i="5" s="1"/>
  <c r="L87" i="5"/>
  <c r="N87" i="5" s="1"/>
  <c r="T87" i="5" s="1"/>
  <c r="L86" i="5"/>
  <c r="N86" i="5" s="1"/>
  <c r="T86" i="5" s="1"/>
  <c r="L85" i="5"/>
  <c r="N85" i="5" s="1"/>
  <c r="T85" i="5" s="1"/>
  <c r="L84" i="5"/>
  <c r="N84" i="5" s="1"/>
  <c r="T84" i="5" s="1"/>
  <c r="L83" i="5"/>
  <c r="N83" i="5" s="1"/>
  <c r="T83" i="5" s="1"/>
  <c r="L82" i="5"/>
  <c r="N82" i="5" s="1"/>
  <c r="T82" i="5" s="1"/>
  <c r="L81" i="5"/>
  <c r="N81" i="5" s="1"/>
  <c r="T81" i="5" s="1"/>
  <c r="L80" i="5"/>
  <c r="N80" i="5" s="1"/>
  <c r="T80" i="5" s="1"/>
  <c r="L78" i="5"/>
  <c r="N78" i="5" s="1"/>
  <c r="T78" i="5" s="1"/>
  <c r="L77" i="5"/>
  <c r="N77" i="5" s="1"/>
  <c r="T77" i="5" s="1"/>
  <c r="L76" i="5"/>
  <c r="N76" i="5" s="1"/>
  <c r="T76" i="5" s="1"/>
  <c r="L75" i="5"/>
  <c r="N75" i="5" s="1"/>
  <c r="T75" i="5" s="1"/>
  <c r="L74" i="5"/>
  <c r="N74" i="5" s="1"/>
  <c r="T74" i="5" s="1"/>
  <c r="L58" i="5"/>
  <c r="N58" i="5" s="1"/>
  <c r="T58" i="5" s="1"/>
  <c r="L57" i="5"/>
  <c r="N57" i="5" s="1"/>
  <c r="T57" i="5" s="1"/>
  <c r="L56" i="5"/>
  <c r="N56" i="5" s="1"/>
  <c r="T56" i="5" s="1"/>
  <c r="L55" i="5"/>
  <c r="N55" i="5" s="1"/>
  <c r="T55" i="5" s="1"/>
  <c r="L54" i="5"/>
  <c r="N54" i="5" s="1"/>
  <c r="T54" i="5" s="1"/>
  <c r="L53" i="5"/>
  <c r="N53" i="5" s="1"/>
  <c r="T53" i="5" s="1"/>
  <c r="L52" i="5"/>
  <c r="N52" i="5" s="1"/>
  <c r="T52" i="5" s="1"/>
  <c r="L51" i="5"/>
  <c r="N51" i="5" s="1"/>
  <c r="T51" i="5" s="1"/>
  <c r="L50" i="5"/>
  <c r="N50" i="5" s="1"/>
  <c r="T50" i="5" s="1"/>
  <c r="L49" i="5"/>
  <c r="N49" i="5" s="1"/>
  <c r="T49" i="5" s="1"/>
  <c r="L48" i="5"/>
  <c r="N48" i="5" s="1"/>
  <c r="T48" i="5" s="1"/>
  <c r="L46" i="5"/>
  <c r="N46" i="5" s="1"/>
  <c r="T46" i="5" s="1"/>
  <c r="L45" i="5"/>
  <c r="N45" i="5" s="1"/>
  <c r="T45" i="5" s="1"/>
  <c r="L29" i="5"/>
  <c r="N29" i="5" s="1"/>
  <c r="T29" i="5" s="1"/>
  <c r="L28" i="5"/>
  <c r="N28" i="5" s="1"/>
  <c r="T28" i="5" s="1"/>
  <c r="L27" i="5"/>
  <c r="N27" i="5" s="1"/>
  <c r="T27" i="5" s="1"/>
  <c r="L26" i="5"/>
  <c r="N26" i="5" s="1"/>
  <c r="T26" i="5" s="1"/>
  <c r="L25" i="5"/>
  <c r="N25" i="5" s="1"/>
  <c r="T25" i="5" s="1"/>
  <c r="L24" i="5"/>
  <c r="N24" i="5" s="1"/>
  <c r="T24" i="5" s="1"/>
  <c r="L23" i="5"/>
  <c r="N23" i="5" s="1"/>
  <c r="T23" i="5" s="1"/>
  <c r="L22" i="5"/>
  <c r="N22" i="5" s="1"/>
  <c r="T22" i="5" s="1"/>
  <c r="L21" i="5"/>
  <c r="N21" i="5" s="1"/>
  <c r="T21" i="5" s="1"/>
  <c r="L20" i="5"/>
  <c r="N20" i="5" s="1"/>
  <c r="T20" i="5" s="1"/>
  <c r="L19" i="5"/>
  <c r="N19" i="5" s="1"/>
  <c r="T19" i="5" s="1"/>
  <c r="L18" i="5"/>
  <c r="N18" i="5" s="1"/>
  <c r="T18" i="5" s="1"/>
  <c r="N16" i="5"/>
  <c r="T16" i="5" s="1"/>
  <c r="L14" i="5"/>
  <c r="N14" i="5" s="1"/>
  <c r="T14" i="5" s="1"/>
</calcChain>
</file>

<file path=xl/sharedStrings.xml><?xml version="1.0" encoding="utf-8"?>
<sst xmlns="http://schemas.openxmlformats.org/spreadsheetml/2006/main" count="208" uniqueCount="80">
  <si>
    <t>eventCoupleId</t>
  </si>
  <si>
    <t>athleteUid</t>
  </si>
  <si>
    <t>gender</t>
  </si>
  <si>
    <t>firstname</t>
  </si>
  <si>
    <t>lastname</t>
  </si>
  <si>
    <t>horseUid</t>
  </si>
  <si>
    <t>horseName</t>
  </si>
  <si>
    <t>status</t>
  </si>
  <si>
    <t>position</t>
  </si>
  <si>
    <t>prize</t>
  </si>
  <si>
    <t>declared</t>
  </si>
  <si>
    <t>RT</t>
  </si>
  <si>
    <t>DQ</t>
  </si>
  <si>
    <t>WD</t>
  </si>
  <si>
    <t>RK</t>
  </si>
  <si>
    <t>You will find an example in the "Example" tab</t>
  </si>
  <si>
    <t>Ranked</t>
  </si>
  <si>
    <t>Retired</t>
  </si>
  <si>
    <t>Eliminated</t>
  </si>
  <si>
    <t>Withdrawn</t>
  </si>
  <si>
    <t>Once completed, please save the "Results sheet" tab as a CSV file (comma or semi-colon separated)</t>
  </si>
  <si>
    <t>Allowed statuses</t>
  </si>
  <si>
    <t>Results import sheet</t>
  </si>
  <si>
    <t>Judge marks are rounded to the first decimal, the overall percentage is rounded to the third decimal.</t>
  </si>
  <si>
    <t>percentage</t>
  </si>
  <si>
    <t>judgeC</t>
  </si>
  <si>
    <t>judgeE</t>
  </si>
  <si>
    <t>P00003451</t>
  </si>
  <si>
    <t>M</t>
  </si>
  <si>
    <r>
      <t xml:space="preserve">Please fill out the columns in the "Results sheet" tab  </t>
    </r>
    <r>
      <rPr>
        <b/>
        <i/>
        <sz val="11"/>
        <color theme="0" tint="-0.34998626667073579"/>
        <rFont val="Calibri"/>
        <family val="2"/>
        <scheme val="minor"/>
      </rPr>
      <t>- you can use the "Entries" download file for UID references</t>
    </r>
  </si>
  <si>
    <t>COUNTRY:</t>
  </si>
  <si>
    <t>JUDGE C:</t>
  </si>
  <si>
    <t>JUDGE E:</t>
  </si>
  <si>
    <t>INTERMEDIATE I</t>
  </si>
  <si>
    <t>INDIVIDUAL CLASSIFICATION</t>
  </si>
  <si>
    <t>Final Placing</t>
  </si>
  <si>
    <t>Name of Rider</t>
  </si>
  <si>
    <t>Rider's NF</t>
  </si>
  <si>
    <t>Rider's Nationality</t>
  </si>
  <si>
    <t>Name of Horse</t>
  </si>
  <si>
    <t>Judge C</t>
  </si>
  <si>
    <t>Judge E</t>
  </si>
  <si>
    <t>Total points</t>
  </si>
  <si>
    <t>%</t>
  </si>
  <si>
    <t># of Errors</t>
  </si>
  <si>
    <t>Team</t>
  </si>
  <si>
    <t>Signature of Judges :</t>
  </si>
  <si>
    <r>
      <t>NOTE</t>
    </r>
    <r>
      <rPr>
        <sz val="10"/>
        <color indexed="14"/>
        <rFont val="Verdana"/>
        <family val="2"/>
      </rPr>
      <t>:</t>
    </r>
    <r>
      <rPr>
        <sz val="10"/>
        <rFont val="Verdana"/>
        <family val="2"/>
      </rPr>
      <t xml:space="preserve"> To be returned after the event by e-mail in Excel format to Andreina Wipraechtiger FEI Solidarity Dept. (andreina.wipraechtiger@fei.org).</t>
    </r>
  </si>
  <si>
    <t>PRIX ST-GEORGES</t>
  </si>
  <si>
    <t>SENIOR II CLASS</t>
  </si>
  <si>
    <t>SENIOR I CLASS</t>
  </si>
  <si>
    <t>YOUTH CLASS</t>
  </si>
  <si>
    <t>DECLARED TEAM CLASSIFICATION</t>
  </si>
  <si>
    <t>Final Score</t>
  </si>
  <si>
    <t>Class</t>
  </si>
  <si>
    <t>Total %</t>
  </si>
  <si>
    <t>Final % after Error deduction</t>
  </si>
  <si>
    <r>
      <t>Error % deduction</t>
    </r>
    <r>
      <rPr>
        <b/>
        <sz val="10"/>
        <color rgb="FFFF0000"/>
        <rFont val="Verdana"/>
        <family val="2"/>
      </rPr>
      <t>*</t>
    </r>
  </si>
  <si>
    <t>*Senior II, Senior I and Youth Classes: 1st Error = minus 0.5% on total percentage score / 2nd Error = minus 1% on total percentage score / 3rd Error = Elimination</t>
  </si>
  <si>
    <t>*Inter I + PSG: 1st Error = minus 2% on total percentage score / 2nd Error = Elimination</t>
  </si>
  <si>
    <t>DATES:</t>
  </si>
  <si>
    <t>2019 FEI DRESSAGE WORLD CHALLENGE</t>
  </si>
  <si>
    <t>FEI Dressage World Challenge</t>
  </si>
  <si>
    <t>Example:</t>
  </si>
  <si>
    <t>Emma Thomson</t>
  </si>
  <si>
    <t>SIN</t>
  </si>
  <si>
    <t>GBR</t>
  </si>
  <si>
    <t>Firebolt</t>
  </si>
  <si>
    <t>x</t>
  </si>
  <si>
    <t>Jane Doe</t>
  </si>
  <si>
    <t>Firefly</t>
  </si>
  <si>
    <t>John Handcock</t>
  </si>
  <si>
    <t>Campari</t>
  </si>
  <si>
    <r>
      <t>Coefficient</t>
    </r>
    <r>
      <rPr>
        <b/>
        <sz val="10"/>
        <color rgb="FFFF0000"/>
        <rFont val="Verdana"/>
        <family val="2"/>
      </rPr>
      <t>*</t>
    </r>
  </si>
  <si>
    <t>*Intermediate I &amp; PSG Coefficient = 1.2 / Senior II &amp; Senior I Coefficient = 1.0 / Youth Coefficient = 1.1</t>
  </si>
  <si>
    <t>Jane</t>
  </si>
  <si>
    <t>Doe</t>
  </si>
  <si>
    <r>
      <t>Collective Marks</t>
    </r>
    <r>
      <rPr>
        <sz val="7"/>
        <rFont val="Verdana"/>
        <family val="2"/>
      </rPr>
      <t xml:space="preserve">
Already included in judges' scores (H+J)
See in case of equality</t>
    </r>
  </si>
  <si>
    <r>
      <t xml:space="preserve">Total Judge C </t>
    </r>
    <r>
      <rPr>
        <sz val="7"/>
        <rFont val="Verdana"/>
        <family val="2"/>
      </rPr>
      <t>(with collective mark)</t>
    </r>
  </si>
  <si>
    <r>
      <t xml:space="preserve">Total Judge E </t>
    </r>
    <r>
      <rPr>
        <sz val="7"/>
        <rFont val="Verdana"/>
        <family val="2"/>
      </rPr>
      <t>(with collective mark)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</si>
</sst>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;[Red]0.00"/>
    <numFmt numFmtId="165" formatCode="0.000"/>
    <numFmt numFmtId="166" formatCode="0.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i/>
      <sz val="8"/>
      <name val="Verdana"/>
      <family val="2"/>
    </font>
    <font>
      <b/>
      <sz val="10"/>
      <color indexed="14"/>
      <name val="Verdana"/>
      <family val="2"/>
    </font>
    <font>
      <sz val="10"/>
      <color indexed="14"/>
      <name val="Verdana"/>
      <family val="2"/>
    </font>
    <font>
      <b/>
      <sz val="10"/>
      <color rgb="FFFF0000"/>
      <name val="Verdana"/>
      <family val="2"/>
    </font>
    <font>
      <b/>
      <sz val="11"/>
      <name val="Gotham Book"/>
      <family val="3"/>
    </font>
    <font>
      <sz val="11"/>
      <name val="Gotham Book"/>
      <family val="3"/>
    </font>
    <font>
      <sz val="10"/>
      <name val="Gotham Book"/>
      <family val="3"/>
    </font>
    <font>
      <b/>
      <sz val="12"/>
      <name val="Gotham Book"/>
      <family val="3"/>
    </font>
    <font>
      <b/>
      <sz val="10"/>
      <name val="Gotham Book"/>
      <family val="3"/>
    </font>
    <font>
      <sz val="12"/>
      <name val="Gotham Book"/>
      <family val="3"/>
    </font>
    <font>
      <b/>
      <sz val="11"/>
      <name val="Gotham Bold"/>
      <family val="3"/>
    </font>
    <font>
      <b/>
      <sz val="12"/>
      <name val="Gotham Bold"/>
      <family val="3"/>
    </font>
    <font>
      <sz val="10"/>
      <color rgb="FFC00000"/>
      <name val="Verdana"/>
      <family val="2"/>
    </font>
    <font>
      <b/>
      <sz val="11"/>
      <color rgb="FF7C878E"/>
      <name val="Gotham Bold"/>
      <family val="3"/>
    </font>
    <font>
      <b/>
      <sz val="10"/>
      <color rgb="FF7C878E"/>
      <name val="Gotham Bold"/>
      <family val="3"/>
    </font>
    <font>
      <sz val="10"/>
      <color rgb="FF7C878E"/>
      <name val="Gotham Book"/>
      <family val="3"/>
    </font>
    <font>
      <b/>
      <sz val="22"/>
      <color rgb="FF7C878E"/>
      <name val="FEI Bold"/>
      <family val="3"/>
    </font>
    <font>
      <b/>
      <sz val="12"/>
      <color rgb="FF7C878E"/>
      <name val="Gotham Bold"/>
      <family val="3"/>
    </font>
    <font>
      <b/>
      <sz val="16"/>
      <color theme="0"/>
      <name val="FEI Bold"/>
      <family val="3"/>
    </font>
    <font>
      <i/>
      <sz val="8"/>
      <color indexed="55"/>
      <name val="Verdana"/>
      <family val="2"/>
    </font>
    <font>
      <i/>
      <sz val="8"/>
      <color theme="0" tint="-0.34998626667073579"/>
      <name val="Verdana"/>
      <family val="2"/>
    </font>
    <font>
      <sz val="7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55">
    <xf numFmtId="0" fontId="0" fillId="0" borderId="0" xfId="0"/>
    <xf numFmtId="0" fontId="16" fillId="0" borderId="0" xfId="0" applyFont="1"/>
    <xf numFmtId="0" fontId="0" fillId="33" borderId="0" xfId="0" applyFill="1"/>
    <xf numFmtId="0" fontId="0" fillId="0" borderId="0" xfId="0" applyAlignment="1">
      <alignment horizontal="left"/>
    </xf>
    <xf numFmtId="0" fontId="20" fillId="0" borderId="0" xfId="42" applyFont="1" applyAlignment="1">
      <alignment horizontal="center"/>
    </xf>
    <xf numFmtId="0" fontId="20" fillId="0" borderId="0" xfId="42" applyFont="1"/>
    <xf numFmtId="0" fontId="21" fillId="0" borderId="0" xfId="42" applyFont="1" applyFill="1" applyAlignment="1">
      <alignment horizontal="center"/>
    </xf>
    <xf numFmtId="0" fontId="21" fillId="0" borderId="0" xfId="42" applyFont="1" applyFill="1" applyAlignment="1"/>
    <xf numFmtId="0" fontId="22" fillId="0" borderId="0" xfId="42" applyFont="1" applyAlignment="1">
      <alignment horizontal="center"/>
    </xf>
    <xf numFmtId="0" fontId="22" fillId="0" borderId="0" xfId="42" applyFont="1"/>
    <xf numFmtId="0" fontId="22" fillId="0" borderId="0" xfId="42" applyFont="1" applyAlignment="1"/>
    <xf numFmtId="0" fontId="20" fillId="0" borderId="0" xfId="42" applyFont="1" applyBorder="1"/>
    <xf numFmtId="0" fontId="20" fillId="0" borderId="0" xfId="42" applyFont="1" applyAlignment="1"/>
    <xf numFmtId="0" fontId="20" fillId="0" borderId="11" xfId="42" applyFont="1" applyBorder="1"/>
    <xf numFmtId="0" fontId="20" fillId="0" borderId="11" xfId="42" applyFont="1" applyBorder="1" applyAlignment="1"/>
    <xf numFmtId="0" fontId="21" fillId="0" borderId="0" xfId="42" applyFont="1"/>
    <xf numFmtId="0" fontId="20" fillId="0" borderId="12" xfId="42" applyFont="1" applyBorder="1"/>
    <xf numFmtId="0" fontId="22" fillId="0" borderId="0" xfId="42" applyFont="1" applyBorder="1"/>
    <xf numFmtId="0" fontId="23" fillId="0" borderId="0" xfId="42" applyFont="1"/>
    <xf numFmtId="2" fontId="23" fillId="0" borderId="16" xfId="42" applyNumberFormat="1" applyFont="1" applyFill="1" applyBorder="1" applyAlignment="1">
      <alignment horizontal="center" textRotation="90" wrapText="1"/>
    </xf>
    <xf numFmtId="2" fontId="23" fillId="0" borderId="17" xfId="42" applyNumberFormat="1" applyFont="1" applyFill="1" applyBorder="1" applyAlignment="1">
      <alignment horizontal="center" textRotation="90" wrapText="1"/>
    </xf>
    <xf numFmtId="2" fontId="23" fillId="0" borderId="15" xfId="42" applyNumberFormat="1" applyFont="1" applyFill="1" applyBorder="1" applyAlignment="1">
      <alignment horizontal="center" textRotation="90" wrapText="1"/>
    </xf>
    <xf numFmtId="2" fontId="23" fillId="0" borderId="0" xfId="42" applyNumberFormat="1" applyFont="1" applyFill="1" applyBorder="1" applyAlignment="1">
      <alignment horizontal="center" textRotation="90" wrapText="1"/>
    </xf>
    <xf numFmtId="0" fontId="23" fillId="0" borderId="0" xfId="42" applyFont="1" applyAlignment="1"/>
    <xf numFmtId="0" fontId="22" fillId="0" borderId="0" xfId="42" applyFont="1" applyFill="1" applyBorder="1" applyAlignment="1">
      <alignment horizontal="center"/>
    </xf>
    <xf numFmtId="0" fontId="20" fillId="0" borderId="10" xfId="42" applyFont="1" applyBorder="1"/>
    <xf numFmtId="0" fontId="20" fillId="0" borderId="10" xfId="42" applyFont="1" applyBorder="1" applyAlignment="1"/>
    <xf numFmtId="0" fontId="20" fillId="0" borderId="0" xfId="42" applyFont="1" applyBorder="1" applyAlignment="1"/>
    <xf numFmtId="0" fontId="20" fillId="0" borderId="0" xfId="42" applyFont="1" applyFill="1" applyBorder="1" applyAlignment="1">
      <alignment horizontal="center"/>
    </xf>
    <xf numFmtId="0" fontId="20" fillId="0" borderId="0" xfId="42" applyFont="1" applyFill="1" applyBorder="1"/>
    <xf numFmtId="2" fontId="20" fillId="0" borderId="0" xfId="42" applyNumberFormat="1" applyFont="1" applyFill="1" applyBorder="1" applyAlignment="1"/>
    <xf numFmtId="2" fontId="20" fillId="0" borderId="0" xfId="42" applyNumberFormat="1" applyFont="1" applyFill="1" applyBorder="1" applyAlignment="1">
      <alignment horizontal="center"/>
    </xf>
    <xf numFmtId="2" fontId="23" fillId="0" borderId="0" xfId="42" applyNumberFormat="1" applyFont="1" applyFill="1" applyBorder="1" applyAlignment="1">
      <alignment horizontal="center"/>
    </xf>
    <xf numFmtId="0" fontId="20" fillId="0" borderId="0" xfId="42" applyFont="1" applyFill="1" applyAlignment="1">
      <alignment horizontal="center"/>
    </xf>
    <xf numFmtId="0" fontId="20" fillId="0" borderId="0" xfId="42" applyFont="1" applyFill="1" applyBorder="1" applyAlignment="1"/>
    <xf numFmtId="164" fontId="22" fillId="0" borderId="0" xfId="42" applyNumberFormat="1" applyFont="1"/>
    <xf numFmtId="0" fontId="22" fillId="0" borderId="0" xfId="42" applyFont="1" applyFill="1" applyBorder="1"/>
    <xf numFmtId="0" fontId="20" fillId="0" borderId="0" xfId="42" applyFont="1" applyBorder="1" applyAlignment="1">
      <alignment horizontal="center"/>
    </xf>
    <xf numFmtId="0" fontId="21" fillId="0" borderId="0" xfId="42" applyFont="1" applyAlignment="1"/>
    <xf numFmtId="0" fontId="29" fillId="0" borderId="0" xfId="42" applyFont="1"/>
    <xf numFmtId="0" fontId="30" fillId="0" borderId="0" xfId="42" applyFont="1"/>
    <xf numFmtId="0" fontId="30" fillId="0" borderId="0" xfId="42" applyFont="1" applyBorder="1" applyAlignment="1">
      <alignment horizontal="center"/>
    </xf>
    <xf numFmtId="0" fontId="30" fillId="0" borderId="0" xfId="42" applyFont="1" applyAlignment="1">
      <alignment horizontal="center"/>
    </xf>
    <xf numFmtId="0" fontId="30" fillId="0" borderId="0" xfId="42" applyFont="1" applyAlignment="1"/>
    <xf numFmtId="0" fontId="32" fillId="0" borderId="0" xfId="42" applyFont="1" applyAlignment="1">
      <alignment horizontal="left"/>
    </xf>
    <xf numFmtId="0" fontId="33" fillId="0" borderId="0" xfId="42" applyFont="1" applyAlignment="1">
      <alignment horizontal="right"/>
    </xf>
    <xf numFmtId="0" fontId="31" fillId="0" borderId="0" xfId="42" applyFont="1"/>
    <xf numFmtId="0" fontId="31" fillId="0" borderId="0" xfId="42" applyFont="1" applyAlignment="1"/>
    <xf numFmtId="0" fontId="34" fillId="0" borderId="11" xfId="42" applyFont="1" applyBorder="1" applyAlignment="1">
      <alignment horizontal="center"/>
    </xf>
    <xf numFmtId="0" fontId="31" fillId="0" borderId="11" xfId="42" applyFont="1" applyBorder="1"/>
    <xf numFmtId="0" fontId="31" fillId="0" borderId="11" xfId="42" applyFont="1" applyBorder="1" applyAlignment="1"/>
    <xf numFmtId="0" fontId="34" fillId="0" borderId="0" xfId="42" applyFont="1"/>
    <xf numFmtId="0" fontId="29" fillId="0" borderId="0" xfId="42" applyFont="1" applyAlignment="1">
      <alignment horizontal="left"/>
    </xf>
    <xf numFmtId="0" fontId="29" fillId="0" borderId="0" xfId="42" applyFont="1" applyBorder="1" applyAlignment="1">
      <alignment horizontal="right"/>
    </xf>
    <xf numFmtId="0" fontId="30" fillId="0" borderId="0" xfId="42" applyFont="1" applyBorder="1"/>
    <xf numFmtId="0" fontId="33" fillId="0" borderId="0" xfId="42" applyFont="1"/>
    <xf numFmtId="0" fontId="32" fillId="0" borderId="0" xfId="42" applyFont="1" applyAlignment="1"/>
    <xf numFmtId="0" fontId="34" fillId="0" borderId="0" xfId="42" applyFont="1" applyAlignment="1"/>
    <xf numFmtId="0" fontId="30" fillId="0" borderId="0" xfId="42" applyFont="1" applyBorder="1" applyAlignment="1"/>
    <xf numFmtId="0" fontId="35" fillId="0" borderId="0" xfId="42" applyFont="1"/>
    <xf numFmtId="0" fontId="36" fillId="0" borderId="0" xfId="42" applyFont="1" applyAlignment="1">
      <alignment horizontal="left"/>
    </xf>
    <xf numFmtId="0" fontId="36" fillId="0" borderId="0" xfId="42" applyFont="1" applyAlignment="1"/>
    <xf numFmtId="0" fontId="29" fillId="0" borderId="0" xfId="42" applyFont="1" applyAlignment="1"/>
    <xf numFmtId="0" fontId="37" fillId="0" borderId="0" xfId="42" applyFont="1"/>
    <xf numFmtId="0" fontId="40" fillId="0" borderId="0" xfId="42" applyFont="1" applyBorder="1"/>
    <xf numFmtId="0" fontId="40" fillId="0" borderId="0" xfId="42" applyFont="1"/>
    <xf numFmtId="0" fontId="38" fillId="0" borderId="0" xfId="42" applyFont="1" applyBorder="1" applyAlignment="1"/>
    <xf numFmtId="0" fontId="39" fillId="0" borderId="0" xfId="42" applyFont="1" applyBorder="1" applyAlignment="1"/>
    <xf numFmtId="0" fontId="38" fillId="0" borderId="0" xfId="42" applyFont="1" applyAlignment="1">
      <alignment horizontal="left"/>
    </xf>
    <xf numFmtId="0" fontId="42" fillId="0" borderId="0" xfId="42" applyFont="1" applyAlignment="1">
      <alignment horizontal="left"/>
    </xf>
    <xf numFmtId="2" fontId="23" fillId="0" borderId="15" xfId="42" applyNumberFormat="1" applyFont="1" applyFill="1" applyBorder="1" applyAlignment="1">
      <alignment horizontal="center" textRotation="90" wrapText="1"/>
    </xf>
    <xf numFmtId="2" fontId="23" fillId="0" borderId="16" xfId="42" applyNumberFormat="1" applyFont="1" applyFill="1" applyBorder="1" applyAlignment="1">
      <alignment horizontal="center" textRotation="90" wrapText="1"/>
    </xf>
    <xf numFmtId="0" fontId="30" fillId="0" borderId="0" xfId="42" applyFont="1" applyBorder="1" applyAlignment="1"/>
    <xf numFmtId="0" fontId="45" fillId="0" borderId="14" xfId="42" applyFont="1" applyBorder="1" applyAlignment="1">
      <alignment vertical="center"/>
    </xf>
    <xf numFmtId="0" fontId="20" fillId="0" borderId="0" xfId="42" applyFont="1" applyBorder="1" applyAlignment="1">
      <alignment vertical="center"/>
    </xf>
    <xf numFmtId="0" fontId="25" fillId="0" borderId="14" xfId="42" applyFont="1" applyFill="1" applyBorder="1" applyAlignment="1">
      <alignment vertical="center"/>
    </xf>
    <xf numFmtId="0" fontId="25" fillId="0" borderId="0" xfId="42" applyNumberFormat="1" applyFont="1" applyFill="1" applyBorder="1" applyAlignment="1">
      <alignment horizontal="center" vertical="center"/>
    </xf>
    <xf numFmtId="0" fontId="25" fillId="0" borderId="14" xfId="42" applyFont="1" applyFill="1" applyBorder="1" applyAlignment="1">
      <alignment horizontal="center" vertical="center"/>
    </xf>
    <xf numFmtId="2" fontId="25" fillId="0" borderId="14" xfId="42" applyNumberFormat="1" applyFont="1" applyFill="1" applyBorder="1" applyAlignment="1">
      <alignment horizontal="center" vertical="center"/>
    </xf>
    <xf numFmtId="2" fontId="25" fillId="0" borderId="14" xfId="42" applyNumberFormat="1" applyFont="1" applyFill="1" applyBorder="1" applyAlignment="1">
      <alignment vertical="center"/>
    </xf>
    <xf numFmtId="0" fontId="20" fillId="0" borderId="14" xfId="42" applyFont="1" applyBorder="1" applyAlignment="1">
      <alignment vertical="center"/>
    </xf>
    <xf numFmtId="0" fontId="44" fillId="0" borderId="16" xfId="42" applyFont="1" applyFill="1" applyBorder="1" applyAlignment="1">
      <alignment horizontal="center" vertical="center"/>
    </xf>
    <xf numFmtId="0" fontId="22" fillId="0" borderId="17" xfId="42" applyFont="1" applyBorder="1" applyAlignment="1">
      <alignment vertical="center"/>
    </xf>
    <xf numFmtId="0" fontId="22" fillId="0" borderId="0" xfId="42" applyFont="1" applyFill="1" applyBorder="1" applyAlignment="1">
      <alignment horizontal="center" vertical="center"/>
    </xf>
    <xf numFmtId="2" fontId="45" fillId="0" borderId="16" xfId="42" applyNumberFormat="1" applyFont="1" applyBorder="1" applyAlignment="1">
      <alignment horizontal="center" vertical="center"/>
    </xf>
    <xf numFmtId="2" fontId="45" fillId="0" borderId="0" xfId="42" applyNumberFormat="1" applyFont="1" applyFill="1" applyBorder="1" applyAlignment="1">
      <alignment horizontal="center" vertical="center"/>
    </xf>
    <xf numFmtId="0" fontId="45" fillId="0" borderId="0" xfId="42" applyFont="1" applyFill="1" applyBorder="1" applyAlignment="1">
      <alignment horizontal="center" vertical="center"/>
    </xf>
    <xf numFmtId="165" fontId="45" fillId="0" borderId="16" xfId="42" applyNumberFormat="1" applyFont="1" applyBorder="1" applyAlignment="1">
      <alignment horizontal="center" vertical="center"/>
    </xf>
    <xf numFmtId="0" fontId="45" fillId="0" borderId="16" xfId="42" applyFont="1" applyFill="1" applyBorder="1" applyAlignment="1">
      <alignment horizontal="center" vertical="center"/>
    </xf>
    <xf numFmtId="165" fontId="45" fillId="0" borderId="16" xfId="42" applyNumberFormat="1" applyFont="1" applyFill="1" applyBorder="1" applyAlignment="1">
      <alignment horizontal="center" vertical="center"/>
    </xf>
    <xf numFmtId="1" fontId="45" fillId="0" borderId="16" xfId="42" applyNumberFormat="1" applyFont="1" applyBorder="1" applyAlignment="1">
      <alignment horizontal="center" vertical="center"/>
    </xf>
    <xf numFmtId="1" fontId="22" fillId="0" borderId="0" xfId="42" applyNumberFormat="1" applyFont="1" applyBorder="1" applyAlignment="1">
      <alignment horizontal="center" vertical="center"/>
    </xf>
    <xf numFmtId="0" fontId="22" fillId="0" borderId="0" xfId="42" applyFont="1" applyAlignment="1">
      <alignment vertical="center"/>
    </xf>
    <xf numFmtId="0" fontId="22" fillId="0" borderId="14" xfId="42" applyFont="1" applyBorder="1" applyAlignment="1">
      <alignment horizontal="center" vertical="center"/>
    </xf>
    <xf numFmtId="0" fontId="22" fillId="0" borderId="0" xfId="42" applyFont="1" applyBorder="1" applyAlignment="1">
      <alignment vertical="center"/>
    </xf>
    <xf numFmtId="0" fontId="22" fillId="0" borderId="14" xfId="42" applyFont="1" applyFill="1" applyBorder="1" applyAlignment="1">
      <alignment horizontal="left" vertical="center"/>
    </xf>
    <xf numFmtId="0" fontId="22" fillId="0" borderId="14" xfId="42" applyFont="1" applyFill="1" applyBorder="1" applyAlignment="1">
      <alignment horizontal="center" vertical="center"/>
    </xf>
    <xf numFmtId="2" fontId="22" fillId="0" borderId="14" xfId="42" applyNumberFormat="1" applyFont="1" applyBorder="1" applyAlignment="1">
      <alignment horizontal="center" vertical="center"/>
    </xf>
    <xf numFmtId="2" fontId="22" fillId="0" borderId="0" xfId="42" applyNumberFormat="1" applyFont="1" applyFill="1" applyBorder="1" applyAlignment="1">
      <alignment horizontal="center" vertical="center"/>
    </xf>
    <xf numFmtId="165" fontId="22" fillId="0" borderId="14" xfId="42" applyNumberFormat="1" applyFont="1" applyBorder="1" applyAlignment="1">
      <alignment horizontal="center" vertical="center"/>
    </xf>
    <xf numFmtId="165" fontId="22" fillId="0" borderId="14" xfId="42" applyNumberFormat="1" applyFont="1" applyFill="1" applyBorder="1" applyAlignment="1">
      <alignment horizontal="center" vertical="center"/>
    </xf>
    <xf numFmtId="1" fontId="22" fillId="0" borderId="14" xfId="42" applyNumberFormat="1" applyFont="1" applyBorder="1" applyAlignment="1">
      <alignment horizontal="center" vertical="center"/>
    </xf>
    <xf numFmtId="0" fontId="22" fillId="0" borderId="16" xfId="42" applyFont="1" applyBorder="1" applyAlignment="1">
      <alignment horizontal="center" vertical="center"/>
    </xf>
    <xf numFmtId="0" fontId="22" fillId="0" borderId="15" xfId="42" applyFont="1" applyFill="1" applyBorder="1" applyAlignment="1">
      <alignment horizontal="left" vertical="center"/>
    </xf>
    <xf numFmtId="0" fontId="22" fillId="0" borderId="16" xfId="42" applyFont="1" applyFill="1" applyBorder="1" applyAlignment="1">
      <alignment horizontal="center" vertical="center"/>
    </xf>
    <xf numFmtId="0" fontId="22" fillId="0" borderId="16" xfId="42" applyFont="1" applyFill="1" applyBorder="1" applyAlignment="1">
      <alignment horizontal="left" vertical="center"/>
    </xf>
    <xf numFmtId="2" fontId="22" fillId="0" borderId="16" xfId="42" applyNumberFormat="1" applyFont="1" applyBorder="1" applyAlignment="1">
      <alignment horizontal="center" vertical="center"/>
    </xf>
    <xf numFmtId="165" fontId="22" fillId="0" borderId="16" xfId="42" applyNumberFormat="1" applyFont="1" applyBorder="1" applyAlignment="1">
      <alignment horizontal="center" vertical="center"/>
    </xf>
    <xf numFmtId="165" fontId="22" fillId="0" borderId="16" xfId="42" applyNumberFormat="1" applyFont="1" applyFill="1" applyBorder="1" applyAlignment="1">
      <alignment horizontal="center" vertical="center"/>
    </xf>
    <xf numFmtId="1" fontId="22" fillId="0" borderId="16" xfId="42" applyNumberFormat="1" applyFont="1" applyBorder="1" applyAlignment="1">
      <alignment horizontal="center" vertical="center"/>
    </xf>
    <xf numFmtId="2" fontId="22" fillId="0" borderId="16" xfId="42" applyNumberFormat="1" applyFont="1" applyFill="1" applyBorder="1" applyAlignment="1">
      <alignment horizontal="center" vertical="center"/>
    </xf>
    <xf numFmtId="1" fontId="22" fillId="0" borderId="16" xfId="42" applyNumberFormat="1" applyFont="1" applyFill="1" applyBorder="1" applyAlignment="1">
      <alignment horizontal="center" vertical="center"/>
    </xf>
    <xf numFmtId="1" fontId="22" fillId="0" borderId="0" xfId="42" applyNumberFormat="1" applyFont="1" applyFill="1" applyBorder="1" applyAlignment="1">
      <alignment horizontal="center" vertical="center"/>
    </xf>
    <xf numFmtId="0" fontId="37" fillId="0" borderId="0" xfId="42" applyFont="1" applyAlignment="1">
      <alignment vertical="center"/>
    </xf>
    <xf numFmtId="0" fontId="20" fillId="0" borderId="0" xfId="42" applyFont="1" applyAlignment="1">
      <alignment vertical="center"/>
    </xf>
    <xf numFmtId="2" fontId="23" fillId="0" borderId="0" xfId="42" applyNumberFormat="1" applyFont="1" applyFill="1" applyBorder="1" applyAlignment="1">
      <alignment horizontal="center" textRotation="90" wrapText="1"/>
    </xf>
    <xf numFmtId="0" fontId="22" fillId="0" borderId="16" xfId="42" applyFont="1" applyFill="1" applyBorder="1" applyAlignment="1">
      <alignment horizontal="center" vertical="center"/>
    </xf>
    <xf numFmtId="2" fontId="22" fillId="0" borderId="0" xfId="42" applyNumberFormat="1" applyFont="1" applyAlignment="1">
      <alignment vertical="center"/>
    </xf>
    <xf numFmtId="2" fontId="22" fillId="0" borderId="0" xfId="42" applyNumberFormat="1" applyFont="1" applyBorder="1" applyAlignment="1">
      <alignment horizontal="center" vertical="center"/>
    </xf>
    <xf numFmtId="0" fontId="22" fillId="0" borderId="16" xfId="42" applyFont="1" applyBorder="1" applyAlignment="1">
      <alignment horizontal="center" vertical="center"/>
    </xf>
    <xf numFmtId="0" fontId="22" fillId="0" borderId="14" xfId="42" applyFont="1" applyFill="1" applyBorder="1" applyAlignment="1">
      <alignment horizontal="center" vertical="center"/>
    </xf>
    <xf numFmtId="166" fontId="0" fillId="0" borderId="0" xfId="0" applyNumberFormat="1"/>
    <xf numFmtId="165" fontId="0" fillId="0" borderId="0" xfId="0" applyNumberFormat="1"/>
    <xf numFmtId="165" fontId="22" fillId="0" borderId="16" xfId="42" applyNumberFormat="1" applyFont="1" applyBorder="1" applyAlignment="1">
      <alignment horizontal="center" vertical="center"/>
    </xf>
    <xf numFmtId="0" fontId="26" fillId="0" borderId="0" xfId="42" applyFont="1" applyAlignment="1"/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43" fillId="34" borderId="0" xfId="18" applyFont="1" applyFill="1" applyAlignment="1">
      <alignment horizontal="center"/>
    </xf>
    <xf numFmtId="0" fontId="41" fillId="0" borderId="0" xfId="42" applyFont="1" applyAlignment="1">
      <alignment horizontal="center" vertical="center"/>
    </xf>
    <xf numFmtId="0" fontId="26" fillId="0" borderId="0" xfId="42" applyFont="1" applyAlignment="1">
      <alignment horizontal="left" vertical="center"/>
    </xf>
    <xf numFmtId="0" fontId="20" fillId="0" borderId="0" xfId="42" applyFont="1" applyAlignment="1">
      <alignment horizontal="left" vertical="center"/>
    </xf>
    <xf numFmtId="0" fontId="22" fillId="0" borderId="13" xfId="42" applyFont="1" applyFill="1" applyBorder="1" applyAlignment="1">
      <alignment horizontal="center" vertical="center"/>
    </xf>
    <xf numFmtId="0" fontId="22" fillId="0" borderId="14" xfId="42" applyFont="1" applyFill="1" applyBorder="1" applyAlignment="1">
      <alignment horizontal="center" vertical="center"/>
    </xf>
    <xf numFmtId="0" fontId="22" fillId="0" borderId="15" xfId="42" applyFont="1" applyFill="1" applyBorder="1" applyAlignment="1">
      <alignment horizontal="center" vertical="center"/>
    </xf>
    <xf numFmtId="0" fontId="22" fillId="0" borderId="16" xfId="42" applyFont="1" applyFill="1" applyBorder="1" applyAlignment="1">
      <alignment horizontal="center" vertical="center"/>
    </xf>
    <xf numFmtId="0" fontId="26" fillId="0" borderId="0" xfId="42" applyFont="1" applyAlignment="1">
      <alignment horizontal="left"/>
    </xf>
    <xf numFmtId="0" fontId="20" fillId="0" borderId="0" xfId="42" applyFont="1" applyAlignment="1">
      <alignment horizontal="left"/>
    </xf>
    <xf numFmtId="2" fontId="23" fillId="0" borderId="13" xfId="42" applyNumberFormat="1" applyFont="1" applyFill="1" applyBorder="1" applyAlignment="1">
      <alignment horizontal="center" textRotation="90" wrapText="1"/>
    </xf>
    <xf numFmtId="2" fontId="23" fillId="0" borderId="14" xfId="42" applyNumberFormat="1" applyFont="1" applyFill="1" applyBorder="1" applyAlignment="1">
      <alignment horizontal="center" textRotation="90" wrapText="1"/>
    </xf>
    <xf numFmtId="2" fontId="23" fillId="0" borderId="15" xfId="42" applyNumberFormat="1" applyFont="1" applyFill="1" applyBorder="1" applyAlignment="1">
      <alignment horizontal="center" textRotation="90" wrapText="1"/>
    </xf>
    <xf numFmtId="0" fontId="24" fillId="0" borderId="19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4" fillId="0" borderId="20" xfId="42" applyFont="1" applyBorder="1" applyAlignment="1">
      <alignment horizontal="center" vertical="top" wrapText="1"/>
    </xf>
    <xf numFmtId="0" fontId="24" fillId="0" borderId="18" xfId="42" applyFont="1" applyBorder="1" applyAlignment="1">
      <alignment horizontal="center" vertical="top" wrapText="1"/>
    </xf>
    <xf numFmtId="0" fontId="24" fillId="0" borderId="0" xfId="42" applyFont="1" applyBorder="1" applyAlignment="1">
      <alignment horizontal="center" vertical="top" wrapText="1"/>
    </xf>
    <xf numFmtId="0" fontId="24" fillId="0" borderId="21" xfId="42" applyFont="1" applyBorder="1" applyAlignment="1">
      <alignment horizontal="center" vertical="top" wrapText="1"/>
    </xf>
    <xf numFmtId="0" fontId="24" fillId="0" borderId="22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center" vertical="top" wrapText="1"/>
    </xf>
    <xf numFmtId="0" fontId="24" fillId="0" borderId="23" xfId="42" applyFont="1" applyBorder="1" applyAlignment="1">
      <alignment horizontal="center" vertical="top" wrapText="1"/>
    </xf>
    <xf numFmtId="0" fontId="30" fillId="0" borderId="0" xfId="42" applyFont="1" applyBorder="1" applyAlignment="1"/>
    <xf numFmtId="0" fontId="31" fillId="0" borderId="0" xfId="42" applyFont="1" applyBorder="1" applyAlignment="1"/>
    <xf numFmtId="1" fontId="22" fillId="0" borderId="16" xfId="42" applyNumberFormat="1" applyFont="1" applyBorder="1" applyAlignment="1">
      <alignment horizontal="center" vertical="center"/>
    </xf>
    <xf numFmtId="0" fontId="22" fillId="0" borderId="16" xfId="42" applyFont="1" applyBorder="1" applyAlignment="1">
      <alignment horizontal="center" vertical="center"/>
    </xf>
    <xf numFmtId="165" fontId="22" fillId="0" borderId="16" xfId="42" applyNumberFormat="1" applyFont="1" applyBorder="1" applyAlignment="1">
      <alignment horizontal="center" vertical="center"/>
    </xf>
    <xf numFmtId="2" fontId="23" fillId="0" borderId="16" xfId="42" applyNumberFormat="1" applyFont="1" applyFill="1" applyBorder="1" applyAlignment="1">
      <alignment horizontal="center" textRotation="90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G6" sqref="G6"/>
    </sheetView>
  </sheetViews>
  <sheetFormatPr defaultRowHeight="14.4" x14ac:dyDescent="0.3"/>
  <cols>
    <col min="1" max="1" width="17.33203125" customWidth="1"/>
    <col min="9" max="9" width="20.109375" customWidth="1"/>
  </cols>
  <sheetData>
    <row r="1" spans="1:9" ht="20.399999999999999" x14ac:dyDescent="0.35">
      <c r="A1" s="127" t="s">
        <v>62</v>
      </c>
      <c r="B1" s="127"/>
      <c r="C1" s="127"/>
      <c r="D1" s="127"/>
      <c r="E1" s="127"/>
      <c r="F1" s="127"/>
      <c r="G1" s="127"/>
      <c r="H1" s="127"/>
      <c r="I1" s="127"/>
    </row>
    <row r="2" spans="1:9" ht="20.399999999999999" x14ac:dyDescent="0.35">
      <c r="A2" s="127" t="s">
        <v>22</v>
      </c>
      <c r="B2" s="127"/>
      <c r="C2" s="127"/>
      <c r="D2" s="127"/>
      <c r="E2" s="127"/>
      <c r="F2" s="127"/>
      <c r="G2" s="127"/>
      <c r="H2" s="127"/>
      <c r="I2" s="127"/>
    </row>
    <row r="4" spans="1:9" x14ac:dyDescent="0.3">
      <c r="A4" s="126" t="s">
        <v>29</v>
      </c>
      <c r="B4" s="126"/>
      <c r="C4" s="126"/>
      <c r="D4" s="126"/>
      <c r="E4" s="126"/>
      <c r="F4" s="126"/>
      <c r="G4" s="126"/>
      <c r="H4" s="126"/>
      <c r="I4" s="126"/>
    </row>
    <row r="5" spans="1:9" x14ac:dyDescent="0.3">
      <c r="A5" s="125" t="s">
        <v>15</v>
      </c>
      <c r="B5" s="125"/>
      <c r="C5" s="125"/>
      <c r="D5" s="125"/>
      <c r="E5" s="125"/>
      <c r="F5" s="125"/>
      <c r="G5" s="125"/>
      <c r="H5" s="125"/>
      <c r="I5" s="125"/>
    </row>
    <row r="6" spans="1:9" x14ac:dyDescent="0.3">
      <c r="A6" s="3"/>
      <c r="B6" s="3"/>
      <c r="C6" s="3"/>
      <c r="D6" s="3"/>
      <c r="E6" s="3"/>
      <c r="F6" s="3"/>
      <c r="G6" s="3"/>
      <c r="H6" s="3"/>
      <c r="I6" s="3"/>
    </row>
    <row r="7" spans="1:9" x14ac:dyDescent="0.3">
      <c r="A7" s="125" t="s">
        <v>23</v>
      </c>
      <c r="B7" s="125"/>
      <c r="C7" s="125"/>
      <c r="D7" s="125"/>
      <c r="E7" s="125"/>
      <c r="F7" s="125"/>
      <c r="G7" s="125"/>
      <c r="H7" s="125"/>
      <c r="I7" s="125"/>
    </row>
    <row r="9" spans="1:9" x14ac:dyDescent="0.3">
      <c r="A9" s="1" t="s">
        <v>21</v>
      </c>
    </row>
    <row r="10" spans="1:9" x14ac:dyDescent="0.3">
      <c r="A10" s="2" t="s">
        <v>16</v>
      </c>
      <c r="B10" s="2" t="s">
        <v>14</v>
      </c>
    </row>
    <row r="11" spans="1:9" x14ac:dyDescent="0.3">
      <c r="A11" s="2" t="s">
        <v>17</v>
      </c>
      <c r="B11" s="2" t="s">
        <v>11</v>
      </c>
    </row>
    <row r="12" spans="1:9" x14ac:dyDescent="0.3">
      <c r="A12" s="2" t="s">
        <v>18</v>
      </c>
      <c r="B12" s="2" t="s">
        <v>12</v>
      </c>
    </row>
    <row r="13" spans="1:9" x14ac:dyDescent="0.3">
      <c r="A13" s="2" t="s">
        <v>19</v>
      </c>
      <c r="B13" s="2" t="s">
        <v>13</v>
      </c>
    </row>
    <row r="15" spans="1:9" x14ac:dyDescent="0.3">
      <c r="A15" s="125" t="s">
        <v>20</v>
      </c>
      <c r="B15" s="125"/>
      <c r="C15" s="125"/>
      <c r="D15" s="125"/>
      <c r="E15" s="125"/>
      <c r="F15" s="125"/>
      <c r="G15" s="125"/>
      <c r="H15" s="125"/>
      <c r="I15" s="125"/>
    </row>
  </sheetData>
  <mergeCells count="6">
    <mergeCell ref="A15:I15"/>
    <mergeCell ref="A4:I4"/>
    <mergeCell ref="A5:I5"/>
    <mergeCell ref="A1:I1"/>
    <mergeCell ref="A2:I2"/>
    <mergeCell ref="A7:I7"/>
  </mergeCell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topLeftCell="B1" workbookViewId="0">
      <selection activeCell="M2" sqref="M2"/>
    </sheetView>
  </sheetViews>
  <sheetFormatPr defaultRowHeight="14.4" x14ac:dyDescent="0.3"/>
  <cols>
    <col min="1" max="1" width="14.33203125" hidden="1" customWidth="1"/>
    <col min="2" max="2" width="10.44140625" bestFit="1" customWidth="1"/>
    <col min="3" max="3" width="7.33203125" bestFit="1" customWidth="1"/>
    <col min="4" max="4" width="9.5546875" bestFit="1" customWidth="1"/>
    <col min="5" max="5" width="13.6640625" bestFit="1" customWidth="1"/>
    <col min="6" max="6" width="9" bestFit="1" customWidth="1"/>
    <col min="7" max="7" width="23.88671875" bestFit="1" customWidth="1"/>
    <col min="8" max="8" width="6.33203125" bestFit="1" customWidth="1"/>
    <col min="9" max="9" width="16" bestFit="1" customWidth="1"/>
    <col min="10" max="10" width="18.88671875" bestFit="1" customWidth="1"/>
    <col min="11" max="11" width="17.6640625" bestFit="1" customWidth="1"/>
    <col min="12" max="12" width="8.33203125" bestFit="1" customWidth="1"/>
    <col min="13" max="13" width="5.44140625" bestFit="1" customWidth="1"/>
    <col min="14" max="14" width="8.664062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24</v>
      </c>
      <c r="J1" t="s">
        <v>25</v>
      </c>
      <c r="K1" t="s">
        <v>26</v>
      </c>
      <c r="L1" t="s">
        <v>8</v>
      </c>
      <c r="M1" t="s">
        <v>9</v>
      </c>
      <c r="N1" t="s">
        <v>10</v>
      </c>
    </row>
    <row r="2" spans="1:14" x14ac:dyDescent="0.3">
      <c r="B2" t="s">
        <v>27</v>
      </c>
      <c r="C2" t="s">
        <v>28</v>
      </c>
      <c r="D2" t="s">
        <v>75</v>
      </c>
      <c r="E2" t="s">
        <v>76</v>
      </c>
      <c r="F2">
        <v>102966</v>
      </c>
      <c r="G2" t="s">
        <v>70</v>
      </c>
      <c r="H2" t="s">
        <v>14</v>
      </c>
      <c r="I2" s="122">
        <f>(J2+K2)/5.2</f>
        <v>68.365384615384613</v>
      </c>
      <c r="J2">
        <v>175.5</v>
      </c>
      <c r="K2" s="121">
        <v>180</v>
      </c>
      <c r="L2">
        <v>1</v>
      </c>
      <c r="N2" t="b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"/>
  <sheetViews>
    <sheetView topLeftCell="B1" workbookViewId="0">
      <selection activeCell="K5" sqref="K5"/>
    </sheetView>
  </sheetViews>
  <sheetFormatPr defaultRowHeight="14.4" x14ac:dyDescent="0.3"/>
  <cols>
    <col min="1" max="1" width="14.33203125" hidden="1" customWidth="1"/>
    <col min="2" max="8" width="13.5546875" customWidth="1"/>
    <col min="9" max="9" width="16" bestFit="1" customWidth="1"/>
    <col min="10" max="10" width="18.88671875" bestFit="1" customWidth="1"/>
    <col min="11" max="11" width="17.6640625" bestFit="1" customWidth="1"/>
    <col min="12" max="13" width="13.5546875" customWidth="1"/>
    <col min="14" max="14" width="13.5546875" hidden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24</v>
      </c>
      <c r="J1" t="s">
        <v>25</v>
      </c>
      <c r="K1" t="s">
        <v>26</v>
      </c>
      <c r="L1" t="s">
        <v>8</v>
      </c>
      <c r="M1" t="s">
        <v>9</v>
      </c>
      <c r="N1" t="s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6"/>
  <sheetViews>
    <sheetView tabSelected="1" view="pageLayout" zoomScale="80" zoomScaleNormal="100" zoomScaleSheetLayoutView="85" zoomScalePageLayoutView="80" workbookViewId="0">
      <selection activeCell="A146" sqref="A146:XFD146"/>
    </sheetView>
  </sheetViews>
  <sheetFormatPr defaultColWidth="9.109375" defaultRowHeight="12.6" x14ac:dyDescent="0.2"/>
  <cols>
    <col min="1" max="1" width="6.44140625" style="5" customWidth="1"/>
    <col min="2" max="2" width="1.33203125" style="5" customWidth="1"/>
    <col min="3" max="3" width="30.6640625" style="5" customWidth="1"/>
    <col min="4" max="5" width="5.33203125" style="5" customWidth="1"/>
    <col min="6" max="6" width="24.6640625" style="5" customWidth="1"/>
    <col min="7" max="7" width="1.33203125" style="5" customWidth="1"/>
    <col min="8" max="8" width="8.33203125" style="5" bestFit="1" customWidth="1"/>
    <col min="9" max="9" width="1.33203125" style="5" customWidth="1"/>
    <col min="10" max="10" width="8.33203125" style="5" bestFit="1" customWidth="1"/>
    <col min="11" max="11" width="1.33203125" style="5" customWidth="1"/>
    <col min="12" max="12" width="9.109375" style="5" bestFit="1" customWidth="1"/>
    <col min="13" max="13" width="1.33203125" style="5" customWidth="1"/>
    <col min="14" max="14" width="9.44140625" style="12" customWidth="1"/>
    <col min="15" max="15" width="1.33203125" style="5" customWidth="1"/>
    <col min="16" max="16" width="6.33203125" style="5" customWidth="1"/>
    <col min="17" max="17" width="1.33203125" style="5" customWidth="1"/>
    <col min="18" max="18" width="6.33203125" style="5" customWidth="1"/>
    <col min="19" max="19" width="1.33203125" style="5" customWidth="1"/>
    <col min="20" max="20" width="9.44140625" style="5" customWidth="1"/>
    <col min="21" max="21" width="1.33203125" style="5" customWidth="1"/>
    <col min="22" max="22" width="7.6640625" style="5" customWidth="1"/>
    <col min="23" max="23" width="1.33203125" style="5" customWidth="1"/>
    <col min="24" max="24" width="7.6640625" style="5" customWidth="1"/>
    <col min="25" max="25" width="1.33203125" style="5" customWidth="1"/>
    <col min="26" max="26" width="3.88671875" style="5" customWidth="1"/>
    <col min="27" max="27" width="1.33203125" style="5" customWidth="1"/>
    <col min="28" max="16384" width="9.109375" style="5"/>
  </cols>
  <sheetData>
    <row r="1" spans="1:27" s="4" customFormat="1" ht="25.5" customHeight="1" x14ac:dyDescent="0.2">
      <c r="A1" s="128" t="s">
        <v>61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6.75" customHeight="1" x14ac:dyDescent="0.3">
      <c r="C2" s="6"/>
      <c r="D2" s="6"/>
      <c r="E2" s="6"/>
      <c r="F2" s="7"/>
      <c r="G2" s="7"/>
      <c r="H2" s="6"/>
      <c r="I2" s="6"/>
      <c r="J2" s="6"/>
      <c r="K2" s="6"/>
      <c r="L2" s="6"/>
      <c r="M2" s="6"/>
      <c r="N2" s="7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7" s="9" customFormat="1" ht="13.8" x14ac:dyDescent="0.25">
      <c r="A3" s="59"/>
      <c r="B3" s="39"/>
      <c r="C3" s="54"/>
      <c r="D3" s="40"/>
      <c r="E3" s="41"/>
      <c r="F3" s="66"/>
      <c r="G3" s="67"/>
      <c r="H3" s="67"/>
      <c r="I3" s="67"/>
      <c r="J3" s="67"/>
      <c r="K3" s="67"/>
      <c r="L3" s="42"/>
      <c r="M3" s="42"/>
      <c r="N3" s="43"/>
      <c r="O3" s="42"/>
      <c r="P3" s="42"/>
      <c r="Q3" s="42"/>
      <c r="R3" s="68"/>
      <c r="S3" s="8"/>
      <c r="T3" s="8"/>
      <c r="U3" s="8"/>
      <c r="V3" s="8"/>
      <c r="W3" s="8"/>
      <c r="X3" s="10"/>
      <c r="Y3" s="8"/>
    </row>
    <row r="4" spans="1:27" ht="13.8" customHeight="1" x14ac:dyDescent="0.3">
      <c r="A4" s="60"/>
      <c r="B4" s="44"/>
      <c r="C4" s="45"/>
      <c r="E4" s="45"/>
      <c r="F4" s="69" t="s">
        <v>30</v>
      </c>
      <c r="G4" s="64"/>
      <c r="H4" s="64"/>
      <c r="I4" s="65"/>
      <c r="K4" s="69" t="s">
        <v>60</v>
      </c>
      <c r="L4" s="46"/>
      <c r="M4" s="46"/>
      <c r="N4" s="47"/>
      <c r="O4" s="46"/>
      <c r="R4" s="46"/>
    </row>
    <row r="5" spans="1:27" s="9" customFormat="1" ht="7.2" customHeight="1" x14ac:dyDescent="0.25">
      <c r="A5" s="59"/>
      <c r="B5" s="39"/>
      <c r="C5" s="54"/>
      <c r="D5" s="40"/>
      <c r="E5" s="41"/>
      <c r="F5" s="66"/>
      <c r="G5" s="67"/>
      <c r="H5" s="67"/>
      <c r="I5" s="67"/>
      <c r="J5" s="67"/>
      <c r="K5" s="67"/>
      <c r="L5" s="42"/>
      <c r="M5" s="42"/>
      <c r="N5" s="43"/>
      <c r="O5" s="42"/>
      <c r="P5" s="42"/>
      <c r="Q5" s="42"/>
      <c r="R5" s="68"/>
      <c r="S5" s="8"/>
      <c r="T5" s="8"/>
      <c r="U5" s="8"/>
      <c r="V5" s="8"/>
      <c r="W5" s="8"/>
      <c r="X5" s="10"/>
      <c r="Y5" s="8"/>
    </row>
    <row r="6" spans="1:27" ht="10.199999999999999" customHeight="1" x14ac:dyDescent="0.3">
      <c r="A6" s="48"/>
      <c r="B6" s="48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50"/>
      <c r="O6" s="50"/>
      <c r="P6" s="50"/>
      <c r="Q6" s="50"/>
      <c r="R6" s="50"/>
      <c r="S6" s="14"/>
      <c r="T6" s="14"/>
      <c r="U6" s="14"/>
      <c r="V6" s="14"/>
      <c r="W6" s="14"/>
      <c r="X6" s="14"/>
      <c r="Y6" s="14"/>
      <c r="Z6" s="13"/>
      <c r="AA6" s="11"/>
    </row>
    <row r="7" spans="1:27" ht="8.4" customHeight="1" x14ac:dyDescent="0.3">
      <c r="A7" s="51"/>
      <c r="B7" s="51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7"/>
      <c r="O7" s="46"/>
      <c r="P7" s="46"/>
      <c r="Q7" s="46"/>
      <c r="R7" s="46"/>
      <c r="AA7" s="16"/>
    </row>
    <row r="8" spans="1:27" s="9" customFormat="1" ht="14.4" customHeight="1" x14ac:dyDescent="0.25">
      <c r="A8" s="52" t="s">
        <v>31</v>
      </c>
      <c r="B8" s="52"/>
      <c r="C8" s="58"/>
      <c r="D8" s="58"/>
      <c r="E8" s="58"/>
      <c r="F8" s="53" t="s">
        <v>32</v>
      </c>
      <c r="G8" s="54"/>
      <c r="H8" s="149"/>
      <c r="I8" s="150"/>
      <c r="J8" s="150"/>
      <c r="K8" s="150"/>
      <c r="L8" s="150"/>
      <c r="M8" s="150"/>
      <c r="N8" s="150"/>
      <c r="O8" s="54"/>
      <c r="P8" s="54"/>
      <c r="Q8" s="54"/>
      <c r="R8" s="54"/>
      <c r="S8" s="17"/>
      <c r="T8" s="17"/>
      <c r="U8" s="17"/>
      <c r="V8" s="140" t="s">
        <v>77</v>
      </c>
      <c r="W8" s="141"/>
      <c r="X8" s="142"/>
    </row>
    <row r="9" spans="1:27" ht="12" customHeight="1" x14ac:dyDescent="0.25">
      <c r="A9" s="46"/>
      <c r="B9" s="46"/>
      <c r="C9" s="55"/>
      <c r="D9" s="55"/>
      <c r="E9" s="55"/>
      <c r="F9" s="46"/>
      <c r="G9" s="46"/>
      <c r="H9" s="46"/>
      <c r="I9" s="46"/>
      <c r="J9" s="46"/>
      <c r="K9" s="46"/>
      <c r="L9" s="46"/>
      <c r="M9" s="46"/>
      <c r="N9" s="47"/>
      <c r="O9" s="46"/>
      <c r="P9" s="46"/>
      <c r="Q9" s="46"/>
      <c r="R9" s="46"/>
      <c r="V9" s="143"/>
      <c r="W9" s="144"/>
      <c r="X9" s="145"/>
    </row>
    <row r="10" spans="1:27" ht="15" customHeight="1" x14ac:dyDescent="0.3">
      <c r="A10" s="61" t="s">
        <v>33</v>
      </c>
      <c r="B10" s="56"/>
      <c r="C10" s="57"/>
      <c r="D10" s="57"/>
      <c r="E10" s="57"/>
      <c r="F10" s="62" t="s">
        <v>34</v>
      </c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38"/>
      <c r="T10" s="38"/>
      <c r="U10" s="38"/>
      <c r="V10" s="146"/>
      <c r="W10" s="147"/>
      <c r="X10" s="148"/>
      <c r="Y10" s="12"/>
    </row>
    <row r="11" spans="1:27" ht="6" customHeight="1" x14ac:dyDescent="0.2">
      <c r="G11" s="37"/>
      <c r="I11" s="37"/>
      <c r="K11" s="37"/>
      <c r="M11" s="37"/>
      <c r="O11" s="37"/>
      <c r="P11" s="37"/>
      <c r="Q11" s="37"/>
      <c r="R11" s="37"/>
      <c r="S11" s="37"/>
      <c r="T11" s="37"/>
      <c r="U11" s="37"/>
      <c r="V11" s="37"/>
      <c r="W11" s="37"/>
      <c r="Y11" s="37"/>
    </row>
    <row r="12" spans="1:27" s="23" customFormat="1" ht="91.2" customHeight="1" x14ac:dyDescent="0.2">
      <c r="A12" s="71" t="s">
        <v>35</v>
      </c>
      <c r="B12" s="20"/>
      <c r="C12" s="70" t="s">
        <v>36</v>
      </c>
      <c r="D12" s="70" t="s">
        <v>37</v>
      </c>
      <c r="E12" s="71" t="s">
        <v>38</v>
      </c>
      <c r="F12" s="71" t="s">
        <v>39</v>
      </c>
      <c r="G12" s="115"/>
      <c r="H12" s="71" t="s">
        <v>78</v>
      </c>
      <c r="I12" s="115"/>
      <c r="J12" s="71" t="s">
        <v>79</v>
      </c>
      <c r="K12" s="115"/>
      <c r="L12" s="71" t="s">
        <v>42</v>
      </c>
      <c r="M12" s="115"/>
      <c r="N12" s="71" t="s">
        <v>43</v>
      </c>
      <c r="O12" s="115"/>
      <c r="P12" s="71" t="s">
        <v>44</v>
      </c>
      <c r="Q12" s="115"/>
      <c r="R12" s="71" t="s">
        <v>57</v>
      </c>
      <c r="S12" s="115"/>
      <c r="T12" s="71" t="s">
        <v>56</v>
      </c>
      <c r="U12" s="115"/>
      <c r="V12" s="71" t="s">
        <v>40</v>
      </c>
      <c r="W12" s="115"/>
      <c r="X12" s="71" t="s">
        <v>41</v>
      </c>
      <c r="Y12" s="115"/>
      <c r="Z12" s="19" t="s">
        <v>45</v>
      </c>
      <c r="AA12" s="22"/>
    </row>
    <row r="13" spans="1:27" s="74" customFormat="1" ht="15.6" customHeight="1" x14ac:dyDescent="0.3">
      <c r="A13" s="73" t="s">
        <v>63</v>
      </c>
      <c r="C13" s="75"/>
      <c r="D13" s="75"/>
      <c r="E13" s="75"/>
      <c r="F13" s="75"/>
      <c r="G13" s="76"/>
      <c r="H13" s="77"/>
      <c r="I13" s="76"/>
      <c r="J13" s="78"/>
      <c r="K13" s="76"/>
      <c r="L13" s="78"/>
      <c r="M13" s="76"/>
      <c r="N13" s="79"/>
      <c r="O13" s="76"/>
      <c r="P13" s="76"/>
      <c r="Q13" s="76"/>
      <c r="R13" s="76"/>
      <c r="S13" s="76"/>
      <c r="T13" s="76"/>
      <c r="U13" s="76"/>
      <c r="V13" s="80"/>
      <c r="W13" s="76"/>
      <c r="X13" s="80"/>
      <c r="Y13" s="76"/>
      <c r="Z13" s="80"/>
    </row>
    <row r="14" spans="1:27" s="92" customFormat="1" ht="15.6" customHeight="1" x14ac:dyDescent="0.3">
      <c r="A14" s="81">
        <v>1</v>
      </c>
      <c r="B14" s="82"/>
      <c r="C14" s="81" t="s">
        <v>64</v>
      </c>
      <c r="D14" s="81" t="s">
        <v>65</v>
      </c>
      <c r="E14" s="81" t="s">
        <v>66</v>
      </c>
      <c r="F14" s="81" t="s">
        <v>67</v>
      </c>
      <c r="G14" s="83"/>
      <c r="H14" s="84">
        <v>208</v>
      </c>
      <c r="I14" s="85"/>
      <c r="J14" s="84">
        <v>203.5</v>
      </c>
      <c r="K14" s="85"/>
      <c r="L14" s="84">
        <f>SUM(H14:J14)</f>
        <v>411.5</v>
      </c>
      <c r="M14" s="86"/>
      <c r="N14" s="87">
        <f>L14/6.8</f>
        <v>60.514705882352942</v>
      </c>
      <c r="O14" s="86"/>
      <c r="P14" s="88">
        <v>1</v>
      </c>
      <c r="Q14" s="86"/>
      <c r="R14" s="88">
        <v>2</v>
      </c>
      <c r="S14" s="86"/>
      <c r="T14" s="89">
        <f>N14-R14</f>
        <v>58.514705882352942</v>
      </c>
      <c r="U14" s="83"/>
      <c r="V14" s="84">
        <v>12</v>
      </c>
      <c r="W14" s="85"/>
      <c r="X14" s="84">
        <v>13</v>
      </c>
      <c r="Y14" s="85"/>
      <c r="Z14" s="90" t="s">
        <v>68</v>
      </c>
      <c r="AA14" s="91"/>
    </row>
    <row r="15" spans="1:27" s="92" customFormat="1" ht="7.2" customHeight="1" x14ac:dyDescent="0.3">
      <c r="A15" s="93"/>
      <c r="B15" s="94"/>
      <c r="C15" s="95"/>
      <c r="D15" s="95"/>
      <c r="E15" s="120"/>
      <c r="F15" s="95"/>
      <c r="G15" s="83"/>
      <c r="H15" s="97"/>
      <c r="I15" s="98"/>
      <c r="J15" s="97"/>
      <c r="K15" s="98"/>
      <c r="L15" s="97"/>
      <c r="M15" s="83"/>
      <c r="N15" s="99"/>
      <c r="O15" s="83"/>
      <c r="P15" s="120"/>
      <c r="Q15" s="83"/>
      <c r="R15" s="120"/>
      <c r="S15" s="83"/>
      <c r="T15" s="100"/>
      <c r="U15" s="83"/>
      <c r="V15" s="97"/>
      <c r="W15" s="98"/>
      <c r="X15" s="97"/>
      <c r="Y15" s="98"/>
      <c r="Z15" s="101"/>
      <c r="AA15" s="91"/>
    </row>
    <row r="16" spans="1:27" s="92" customFormat="1" ht="21" customHeight="1" x14ac:dyDescent="0.3">
      <c r="A16" s="119"/>
      <c r="B16" s="82"/>
      <c r="C16" s="103"/>
      <c r="D16" s="103"/>
      <c r="E16" s="116"/>
      <c r="F16" s="105"/>
      <c r="G16" s="83"/>
      <c r="H16" s="106"/>
      <c r="I16" s="98"/>
      <c r="J16" s="106"/>
      <c r="K16" s="98"/>
      <c r="L16" s="106">
        <f t="shared" ref="L16:L29" si="0">SUM(H16:J16)</f>
        <v>0</v>
      </c>
      <c r="M16" s="83"/>
      <c r="N16" s="123">
        <f t="shared" ref="N16:N29" si="1">L16/6.8</f>
        <v>0</v>
      </c>
      <c r="O16" s="83"/>
      <c r="P16" s="116"/>
      <c r="Q16" s="83"/>
      <c r="R16" s="116"/>
      <c r="S16" s="83"/>
      <c r="T16" s="108">
        <f t="shared" ref="T16:T29" si="2">N16-R16</f>
        <v>0</v>
      </c>
      <c r="U16" s="83"/>
      <c r="V16" s="106"/>
      <c r="W16" s="98"/>
      <c r="X16" s="106"/>
      <c r="Y16" s="98"/>
      <c r="Z16" s="109"/>
      <c r="AA16" s="91"/>
    </row>
    <row r="17" spans="1:27" s="92" customFormat="1" ht="21" customHeight="1" x14ac:dyDescent="0.3">
      <c r="A17" s="119"/>
      <c r="B17" s="82"/>
      <c r="C17" s="103"/>
      <c r="D17" s="103"/>
      <c r="E17" s="116"/>
      <c r="F17" s="105"/>
      <c r="G17" s="83"/>
      <c r="H17" s="106"/>
      <c r="I17" s="98"/>
      <c r="J17" s="106"/>
      <c r="K17" s="98"/>
      <c r="L17" s="106">
        <f t="shared" ref="L17" si="3">SUM(H17:J17)</f>
        <v>0</v>
      </c>
      <c r="M17" s="83"/>
      <c r="N17" s="123">
        <f t="shared" ref="N17" si="4">L17/6.8</f>
        <v>0</v>
      </c>
      <c r="O17" s="83"/>
      <c r="P17" s="116"/>
      <c r="Q17" s="83"/>
      <c r="R17" s="116"/>
      <c r="S17" s="83"/>
      <c r="T17" s="108">
        <f t="shared" ref="T17" si="5">N17-R17</f>
        <v>0</v>
      </c>
      <c r="U17" s="83"/>
      <c r="V17" s="106"/>
      <c r="W17" s="98"/>
      <c r="X17" s="106"/>
      <c r="Y17" s="98"/>
      <c r="Z17" s="109"/>
      <c r="AA17" s="91"/>
    </row>
    <row r="18" spans="1:27" s="92" customFormat="1" ht="21" customHeight="1" x14ac:dyDescent="0.3">
      <c r="A18" s="119"/>
      <c r="B18" s="82"/>
      <c r="C18" s="103"/>
      <c r="D18" s="103"/>
      <c r="E18" s="116"/>
      <c r="F18" s="105"/>
      <c r="G18" s="83"/>
      <c r="H18" s="106"/>
      <c r="I18" s="98"/>
      <c r="J18" s="106"/>
      <c r="K18" s="98"/>
      <c r="L18" s="106">
        <f t="shared" si="0"/>
        <v>0</v>
      </c>
      <c r="M18" s="83"/>
      <c r="N18" s="123">
        <f t="shared" si="1"/>
        <v>0</v>
      </c>
      <c r="O18" s="83"/>
      <c r="P18" s="116"/>
      <c r="Q18" s="83"/>
      <c r="R18" s="116"/>
      <c r="S18" s="83"/>
      <c r="T18" s="108">
        <f t="shared" si="2"/>
        <v>0</v>
      </c>
      <c r="U18" s="83"/>
      <c r="V18" s="106"/>
      <c r="W18" s="98"/>
      <c r="X18" s="106"/>
      <c r="Y18" s="98"/>
      <c r="Z18" s="109"/>
      <c r="AA18" s="91"/>
    </row>
    <row r="19" spans="1:27" s="92" customFormat="1" ht="21" customHeight="1" x14ac:dyDescent="0.3">
      <c r="A19" s="119"/>
      <c r="B19" s="82"/>
      <c r="C19" s="103"/>
      <c r="D19" s="103"/>
      <c r="E19" s="116"/>
      <c r="F19" s="105"/>
      <c r="G19" s="83"/>
      <c r="H19" s="106"/>
      <c r="I19" s="98"/>
      <c r="J19" s="106"/>
      <c r="K19" s="98"/>
      <c r="L19" s="106">
        <f t="shared" si="0"/>
        <v>0</v>
      </c>
      <c r="M19" s="83"/>
      <c r="N19" s="123">
        <f t="shared" si="1"/>
        <v>0</v>
      </c>
      <c r="O19" s="83"/>
      <c r="P19" s="116"/>
      <c r="Q19" s="83"/>
      <c r="R19" s="116"/>
      <c r="S19" s="83"/>
      <c r="T19" s="108">
        <f t="shared" si="2"/>
        <v>0</v>
      </c>
      <c r="U19" s="83"/>
      <c r="V19" s="106"/>
      <c r="W19" s="98"/>
      <c r="X19" s="106"/>
      <c r="Y19" s="98"/>
      <c r="Z19" s="109"/>
      <c r="AA19" s="91"/>
    </row>
    <row r="20" spans="1:27" s="92" customFormat="1" ht="21" customHeight="1" x14ac:dyDescent="0.3">
      <c r="A20" s="119"/>
      <c r="B20" s="82"/>
      <c r="C20" s="103"/>
      <c r="D20" s="103"/>
      <c r="E20" s="116"/>
      <c r="F20" s="105"/>
      <c r="G20" s="83"/>
      <c r="H20" s="106"/>
      <c r="I20" s="98"/>
      <c r="J20" s="106"/>
      <c r="K20" s="98"/>
      <c r="L20" s="106">
        <f t="shared" si="0"/>
        <v>0</v>
      </c>
      <c r="M20" s="83"/>
      <c r="N20" s="123">
        <f t="shared" si="1"/>
        <v>0</v>
      </c>
      <c r="O20" s="83"/>
      <c r="P20" s="116"/>
      <c r="Q20" s="83"/>
      <c r="R20" s="116"/>
      <c r="S20" s="83"/>
      <c r="T20" s="108">
        <f t="shared" si="2"/>
        <v>0</v>
      </c>
      <c r="U20" s="83"/>
      <c r="V20" s="106"/>
      <c r="W20" s="98"/>
      <c r="X20" s="106"/>
      <c r="Y20" s="98"/>
      <c r="Z20" s="109"/>
      <c r="AA20" s="91"/>
    </row>
    <row r="21" spans="1:27" s="92" customFormat="1" ht="21" customHeight="1" x14ac:dyDescent="0.3">
      <c r="A21" s="119"/>
      <c r="B21" s="82"/>
      <c r="C21" s="103"/>
      <c r="D21" s="103"/>
      <c r="E21" s="116"/>
      <c r="F21" s="105"/>
      <c r="G21" s="83"/>
      <c r="H21" s="106"/>
      <c r="I21" s="98"/>
      <c r="J21" s="106"/>
      <c r="K21" s="98"/>
      <c r="L21" s="106">
        <f t="shared" si="0"/>
        <v>0</v>
      </c>
      <c r="M21" s="83"/>
      <c r="N21" s="123">
        <f t="shared" si="1"/>
        <v>0</v>
      </c>
      <c r="O21" s="83"/>
      <c r="P21" s="116"/>
      <c r="Q21" s="83"/>
      <c r="R21" s="116"/>
      <c r="S21" s="83"/>
      <c r="T21" s="108">
        <f t="shared" si="2"/>
        <v>0</v>
      </c>
      <c r="U21" s="83"/>
      <c r="V21" s="106"/>
      <c r="W21" s="98"/>
      <c r="X21" s="106"/>
      <c r="Y21" s="98"/>
      <c r="Z21" s="109"/>
      <c r="AA21" s="91"/>
    </row>
    <row r="22" spans="1:27" s="92" customFormat="1" ht="21" customHeight="1" x14ac:dyDescent="0.3">
      <c r="A22" s="119"/>
      <c r="B22" s="82"/>
      <c r="C22" s="103"/>
      <c r="D22" s="103"/>
      <c r="E22" s="116"/>
      <c r="F22" s="105"/>
      <c r="G22" s="83"/>
      <c r="H22" s="106"/>
      <c r="I22" s="98"/>
      <c r="J22" s="106"/>
      <c r="K22" s="98"/>
      <c r="L22" s="106">
        <f t="shared" si="0"/>
        <v>0</v>
      </c>
      <c r="M22" s="83"/>
      <c r="N22" s="123">
        <f t="shared" si="1"/>
        <v>0</v>
      </c>
      <c r="O22" s="83"/>
      <c r="P22" s="116"/>
      <c r="Q22" s="83"/>
      <c r="R22" s="116"/>
      <c r="S22" s="83"/>
      <c r="T22" s="108">
        <f t="shared" si="2"/>
        <v>0</v>
      </c>
      <c r="U22" s="83"/>
      <c r="V22" s="106"/>
      <c r="W22" s="98"/>
      <c r="X22" s="106"/>
      <c r="Y22" s="98"/>
      <c r="Z22" s="109"/>
      <c r="AA22" s="91"/>
    </row>
    <row r="23" spans="1:27" s="92" customFormat="1" ht="21" customHeight="1" x14ac:dyDescent="0.3">
      <c r="A23" s="119"/>
      <c r="B23" s="82"/>
      <c r="C23" s="103"/>
      <c r="D23" s="103"/>
      <c r="E23" s="116"/>
      <c r="F23" s="105"/>
      <c r="G23" s="83"/>
      <c r="H23" s="106"/>
      <c r="I23" s="98"/>
      <c r="J23" s="106"/>
      <c r="K23" s="98"/>
      <c r="L23" s="106">
        <f t="shared" si="0"/>
        <v>0</v>
      </c>
      <c r="M23" s="83"/>
      <c r="N23" s="123">
        <f t="shared" si="1"/>
        <v>0</v>
      </c>
      <c r="O23" s="83"/>
      <c r="P23" s="116"/>
      <c r="Q23" s="83"/>
      <c r="R23" s="116"/>
      <c r="S23" s="83"/>
      <c r="T23" s="108">
        <f t="shared" si="2"/>
        <v>0</v>
      </c>
      <c r="U23" s="83"/>
      <c r="V23" s="106"/>
      <c r="W23" s="98"/>
      <c r="X23" s="106"/>
      <c r="Y23" s="98"/>
      <c r="Z23" s="109"/>
      <c r="AA23" s="91"/>
    </row>
    <row r="24" spans="1:27" s="92" customFormat="1" ht="21" customHeight="1" x14ac:dyDescent="0.3">
      <c r="A24" s="119"/>
      <c r="B24" s="82"/>
      <c r="C24" s="103"/>
      <c r="D24" s="103"/>
      <c r="E24" s="116"/>
      <c r="F24" s="105"/>
      <c r="G24" s="83"/>
      <c r="H24" s="106"/>
      <c r="I24" s="98"/>
      <c r="J24" s="106"/>
      <c r="K24" s="98"/>
      <c r="L24" s="106">
        <f t="shared" si="0"/>
        <v>0</v>
      </c>
      <c r="M24" s="83"/>
      <c r="N24" s="123">
        <f t="shared" si="1"/>
        <v>0</v>
      </c>
      <c r="O24" s="83"/>
      <c r="P24" s="116"/>
      <c r="Q24" s="83"/>
      <c r="R24" s="116"/>
      <c r="S24" s="83"/>
      <c r="T24" s="108">
        <f t="shared" si="2"/>
        <v>0</v>
      </c>
      <c r="U24" s="83"/>
      <c r="V24" s="106"/>
      <c r="W24" s="98"/>
      <c r="X24" s="106"/>
      <c r="Y24" s="98"/>
      <c r="Z24" s="109"/>
      <c r="AA24" s="91"/>
    </row>
    <row r="25" spans="1:27" s="92" customFormat="1" ht="21" customHeight="1" x14ac:dyDescent="0.3">
      <c r="A25" s="119"/>
      <c r="B25" s="82"/>
      <c r="C25" s="103"/>
      <c r="D25" s="103"/>
      <c r="E25" s="116"/>
      <c r="F25" s="105"/>
      <c r="G25" s="83"/>
      <c r="H25" s="106"/>
      <c r="I25" s="98"/>
      <c r="J25" s="106"/>
      <c r="K25" s="98"/>
      <c r="L25" s="106">
        <f t="shared" si="0"/>
        <v>0</v>
      </c>
      <c r="M25" s="83"/>
      <c r="N25" s="123">
        <f t="shared" si="1"/>
        <v>0</v>
      </c>
      <c r="O25" s="83"/>
      <c r="P25" s="116"/>
      <c r="Q25" s="83"/>
      <c r="R25" s="116"/>
      <c r="S25" s="83"/>
      <c r="T25" s="108">
        <f t="shared" si="2"/>
        <v>0</v>
      </c>
      <c r="U25" s="83"/>
      <c r="V25" s="106"/>
      <c r="W25" s="98"/>
      <c r="X25" s="106"/>
      <c r="Y25" s="98"/>
      <c r="Z25" s="109"/>
      <c r="AA25" s="91"/>
    </row>
    <row r="26" spans="1:27" s="92" customFormat="1" ht="21" customHeight="1" x14ac:dyDescent="0.3">
      <c r="A26" s="119"/>
      <c r="B26" s="82"/>
      <c r="C26" s="103"/>
      <c r="D26" s="103"/>
      <c r="E26" s="116"/>
      <c r="F26" s="105"/>
      <c r="G26" s="83"/>
      <c r="H26" s="106"/>
      <c r="I26" s="98"/>
      <c r="J26" s="106"/>
      <c r="K26" s="98"/>
      <c r="L26" s="106">
        <f t="shared" si="0"/>
        <v>0</v>
      </c>
      <c r="M26" s="83"/>
      <c r="N26" s="123">
        <f t="shared" si="1"/>
        <v>0</v>
      </c>
      <c r="O26" s="83"/>
      <c r="P26" s="116"/>
      <c r="Q26" s="83"/>
      <c r="R26" s="116"/>
      <c r="S26" s="83"/>
      <c r="T26" s="108">
        <f t="shared" si="2"/>
        <v>0</v>
      </c>
      <c r="U26" s="83"/>
      <c r="V26" s="106"/>
      <c r="W26" s="98"/>
      <c r="X26" s="106"/>
      <c r="Y26" s="98"/>
      <c r="Z26" s="109"/>
      <c r="AA26" s="91"/>
    </row>
    <row r="27" spans="1:27" s="92" customFormat="1" ht="21" customHeight="1" x14ac:dyDescent="0.3">
      <c r="A27" s="119"/>
      <c r="B27" s="82"/>
      <c r="C27" s="103"/>
      <c r="D27" s="103"/>
      <c r="E27" s="116"/>
      <c r="F27" s="105"/>
      <c r="G27" s="83"/>
      <c r="H27" s="106"/>
      <c r="I27" s="98"/>
      <c r="J27" s="106"/>
      <c r="K27" s="98"/>
      <c r="L27" s="106">
        <f t="shared" si="0"/>
        <v>0</v>
      </c>
      <c r="M27" s="83"/>
      <c r="N27" s="123">
        <f t="shared" si="1"/>
        <v>0</v>
      </c>
      <c r="O27" s="83"/>
      <c r="P27" s="116"/>
      <c r="Q27" s="83"/>
      <c r="R27" s="116"/>
      <c r="S27" s="83"/>
      <c r="T27" s="108">
        <f t="shared" si="2"/>
        <v>0</v>
      </c>
      <c r="U27" s="83"/>
      <c r="V27" s="106"/>
      <c r="W27" s="98"/>
      <c r="X27" s="106"/>
      <c r="Y27" s="98"/>
      <c r="Z27" s="109"/>
      <c r="AA27" s="91"/>
    </row>
    <row r="28" spans="1:27" s="92" customFormat="1" ht="21" customHeight="1" x14ac:dyDescent="0.3">
      <c r="A28" s="119"/>
      <c r="B28" s="82"/>
      <c r="C28" s="103"/>
      <c r="D28" s="103"/>
      <c r="E28" s="116"/>
      <c r="F28" s="105"/>
      <c r="G28" s="83"/>
      <c r="H28" s="106"/>
      <c r="I28" s="98"/>
      <c r="J28" s="106"/>
      <c r="K28" s="98"/>
      <c r="L28" s="106">
        <f t="shared" si="0"/>
        <v>0</v>
      </c>
      <c r="M28" s="83"/>
      <c r="N28" s="123">
        <f t="shared" si="1"/>
        <v>0</v>
      </c>
      <c r="O28" s="83"/>
      <c r="P28" s="116"/>
      <c r="Q28" s="83"/>
      <c r="R28" s="116"/>
      <c r="S28" s="83"/>
      <c r="T28" s="108">
        <f t="shared" si="2"/>
        <v>0</v>
      </c>
      <c r="U28" s="83"/>
      <c r="V28" s="110"/>
      <c r="W28" s="98"/>
      <c r="X28" s="110"/>
      <c r="Y28" s="98"/>
      <c r="Z28" s="111"/>
      <c r="AA28" s="112"/>
    </row>
    <row r="29" spans="1:27" s="92" customFormat="1" ht="21" customHeight="1" x14ac:dyDescent="0.3">
      <c r="A29" s="119"/>
      <c r="B29" s="82"/>
      <c r="C29" s="103"/>
      <c r="D29" s="103"/>
      <c r="E29" s="116"/>
      <c r="F29" s="105"/>
      <c r="G29" s="83"/>
      <c r="H29" s="106"/>
      <c r="I29" s="98"/>
      <c r="J29" s="106"/>
      <c r="K29" s="98"/>
      <c r="L29" s="106">
        <f t="shared" si="0"/>
        <v>0</v>
      </c>
      <c r="M29" s="83"/>
      <c r="N29" s="123">
        <f t="shared" si="1"/>
        <v>0</v>
      </c>
      <c r="O29" s="83"/>
      <c r="P29" s="116"/>
      <c r="Q29" s="83"/>
      <c r="R29" s="116"/>
      <c r="S29" s="83"/>
      <c r="T29" s="108">
        <f t="shared" si="2"/>
        <v>0</v>
      </c>
      <c r="U29" s="83"/>
      <c r="V29" s="110"/>
      <c r="W29" s="98"/>
      <c r="X29" s="110"/>
      <c r="Y29" s="98"/>
      <c r="Z29" s="111"/>
      <c r="AA29" s="112"/>
    </row>
    <row r="30" spans="1:27" ht="9.6" customHeight="1" x14ac:dyDescent="0.3">
      <c r="A30" s="15"/>
      <c r="B30" s="15"/>
    </row>
    <row r="31" spans="1:27" ht="15.75" customHeight="1" x14ac:dyDescent="0.3">
      <c r="A31" s="15"/>
      <c r="B31" s="15"/>
      <c r="C31" s="18" t="s">
        <v>46</v>
      </c>
      <c r="D31" s="18"/>
      <c r="E31" s="25"/>
      <c r="F31" s="25"/>
      <c r="J31" s="25"/>
      <c r="K31" s="25"/>
      <c r="L31" s="25"/>
      <c r="M31" s="25"/>
      <c r="N31" s="26"/>
      <c r="O31" s="25"/>
      <c r="P31" s="11"/>
      <c r="Q31" s="11"/>
      <c r="R31" s="11"/>
      <c r="S31" s="11"/>
      <c r="T31" s="11"/>
      <c r="U31" s="11"/>
    </row>
    <row r="32" spans="1:27" ht="15.75" customHeight="1" x14ac:dyDescent="0.3">
      <c r="A32" s="15"/>
      <c r="B32" s="15"/>
      <c r="C32" s="18"/>
      <c r="D32" s="18"/>
      <c r="E32" s="11"/>
      <c r="F32" s="11"/>
      <c r="J32" s="11"/>
      <c r="K32" s="11"/>
      <c r="L32" s="11"/>
      <c r="M32" s="11"/>
      <c r="N32" s="27"/>
      <c r="O32" s="11"/>
      <c r="P32" s="11"/>
      <c r="Q32" s="11"/>
      <c r="R32" s="11"/>
      <c r="S32" s="11"/>
      <c r="T32" s="11"/>
      <c r="U32" s="11"/>
    </row>
    <row r="33" spans="1:27" ht="15.75" customHeight="1" x14ac:dyDescent="0.3">
      <c r="A33" s="63" t="s">
        <v>59</v>
      </c>
      <c r="B33" s="15"/>
      <c r="C33" s="18"/>
      <c r="D33" s="18"/>
      <c r="E33" s="11"/>
      <c r="F33" s="11"/>
      <c r="J33" s="11"/>
      <c r="K33" s="11"/>
      <c r="L33" s="11"/>
      <c r="M33" s="11"/>
      <c r="N33" s="27"/>
      <c r="O33" s="11"/>
      <c r="P33" s="11"/>
      <c r="Q33" s="11"/>
      <c r="R33" s="11"/>
      <c r="S33" s="11"/>
      <c r="T33" s="11"/>
      <c r="U33" s="11"/>
    </row>
    <row r="34" spans="1:27" ht="15.75" customHeight="1" x14ac:dyDescent="0.2">
      <c r="A34" s="124" t="s">
        <v>47</v>
      </c>
      <c r="B34" s="124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7" ht="4.6500000000000004" customHeight="1" x14ac:dyDescent="0.3">
      <c r="A35" s="15"/>
      <c r="B35" s="15"/>
    </row>
    <row r="36" spans="1:27" ht="8.4" customHeight="1" x14ac:dyDescent="0.3">
      <c r="A36" s="51"/>
      <c r="B36" s="51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7"/>
      <c r="O36" s="46"/>
      <c r="P36" s="46"/>
      <c r="Q36" s="46"/>
      <c r="R36" s="46"/>
      <c r="AA36" s="16"/>
    </row>
    <row r="37" spans="1:27" s="9" customFormat="1" ht="14.4" customHeight="1" x14ac:dyDescent="0.25">
      <c r="A37" s="52" t="s">
        <v>31</v>
      </c>
      <c r="B37" s="52"/>
      <c r="C37" s="72"/>
      <c r="D37" s="72"/>
      <c r="E37" s="72"/>
      <c r="F37" s="53" t="s">
        <v>32</v>
      </c>
      <c r="G37" s="54"/>
      <c r="H37" s="149"/>
      <c r="I37" s="150"/>
      <c r="J37" s="150"/>
      <c r="K37" s="150"/>
      <c r="L37" s="150"/>
      <c r="M37" s="150"/>
      <c r="N37" s="150"/>
      <c r="O37" s="54"/>
      <c r="P37" s="54"/>
      <c r="Q37" s="54"/>
      <c r="R37" s="54"/>
      <c r="S37" s="17"/>
      <c r="T37" s="17"/>
      <c r="U37" s="17"/>
      <c r="V37" s="140" t="s">
        <v>77</v>
      </c>
      <c r="W37" s="141"/>
      <c r="X37" s="142"/>
    </row>
    <row r="38" spans="1:27" ht="12" customHeight="1" x14ac:dyDescent="0.25">
      <c r="A38" s="46"/>
      <c r="B38" s="46"/>
      <c r="C38" s="55"/>
      <c r="D38" s="55"/>
      <c r="E38" s="55"/>
      <c r="F38" s="46"/>
      <c r="G38" s="46"/>
      <c r="H38" s="46"/>
      <c r="I38" s="46"/>
      <c r="J38" s="46"/>
      <c r="K38" s="46"/>
      <c r="L38" s="46"/>
      <c r="M38" s="46"/>
      <c r="N38" s="47"/>
      <c r="O38" s="46"/>
      <c r="P38" s="46"/>
      <c r="Q38" s="46"/>
      <c r="R38" s="46"/>
      <c r="V38" s="143"/>
      <c r="W38" s="144"/>
      <c r="X38" s="145"/>
    </row>
    <row r="39" spans="1:27" ht="15" customHeight="1" x14ac:dyDescent="0.3">
      <c r="A39" s="61" t="s">
        <v>48</v>
      </c>
      <c r="B39" s="56"/>
      <c r="C39" s="57"/>
      <c r="D39" s="57"/>
      <c r="E39" s="57"/>
      <c r="F39" s="62" t="s">
        <v>34</v>
      </c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38"/>
      <c r="T39" s="38"/>
      <c r="U39" s="38"/>
      <c r="V39" s="146"/>
      <c r="W39" s="147"/>
      <c r="X39" s="148"/>
      <c r="Y39" s="12"/>
    </row>
    <row r="40" spans="1:27" ht="6" customHeight="1" x14ac:dyDescent="0.2">
      <c r="G40" s="37"/>
      <c r="I40" s="37"/>
      <c r="K40" s="37"/>
      <c r="M40" s="37"/>
      <c r="O40" s="37"/>
      <c r="P40" s="37"/>
      <c r="Q40" s="37"/>
      <c r="R40" s="37"/>
      <c r="S40" s="37"/>
      <c r="T40" s="37"/>
      <c r="U40" s="37"/>
      <c r="V40" s="37"/>
      <c r="W40" s="37"/>
      <c r="Y40" s="37"/>
    </row>
    <row r="41" spans="1:27" s="23" customFormat="1" ht="91.2" customHeight="1" x14ac:dyDescent="0.2">
      <c r="A41" s="71" t="s">
        <v>35</v>
      </c>
      <c r="B41" s="20"/>
      <c r="C41" s="70" t="s">
        <v>36</v>
      </c>
      <c r="D41" s="70" t="s">
        <v>37</v>
      </c>
      <c r="E41" s="71" t="s">
        <v>38</v>
      </c>
      <c r="F41" s="71" t="s">
        <v>39</v>
      </c>
      <c r="G41" s="115"/>
      <c r="H41" s="71" t="s">
        <v>78</v>
      </c>
      <c r="I41" s="115"/>
      <c r="J41" s="71" t="s">
        <v>79</v>
      </c>
      <c r="K41" s="115"/>
      <c r="L41" s="71" t="s">
        <v>42</v>
      </c>
      <c r="M41" s="115"/>
      <c r="N41" s="71" t="s">
        <v>43</v>
      </c>
      <c r="O41" s="115"/>
      <c r="P41" s="71" t="s">
        <v>44</v>
      </c>
      <c r="Q41" s="115"/>
      <c r="R41" s="71" t="s">
        <v>57</v>
      </c>
      <c r="S41" s="115"/>
      <c r="T41" s="71" t="s">
        <v>56</v>
      </c>
      <c r="U41" s="115"/>
      <c r="V41" s="71" t="s">
        <v>40</v>
      </c>
      <c r="W41" s="115"/>
      <c r="X41" s="71" t="s">
        <v>41</v>
      </c>
      <c r="Y41" s="115"/>
      <c r="Z41" s="71" t="s">
        <v>45</v>
      </c>
      <c r="AA41" s="115"/>
    </row>
    <row r="42" spans="1:27" s="74" customFormat="1" ht="15.6" customHeight="1" x14ac:dyDescent="0.3">
      <c r="A42" s="73" t="s">
        <v>63</v>
      </c>
      <c r="C42" s="75"/>
      <c r="D42" s="75"/>
      <c r="E42" s="75"/>
      <c r="F42" s="75"/>
      <c r="G42" s="76"/>
      <c r="H42" s="77"/>
      <c r="I42" s="76"/>
      <c r="J42" s="78"/>
      <c r="K42" s="76"/>
      <c r="L42" s="78"/>
      <c r="M42" s="76"/>
      <c r="N42" s="79"/>
      <c r="O42" s="76"/>
      <c r="P42" s="76"/>
      <c r="Q42" s="76"/>
      <c r="R42" s="76"/>
      <c r="S42" s="76"/>
      <c r="T42" s="76"/>
      <c r="U42" s="76"/>
      <c r="V42" s="80"/>
      <c r="W42" s="76"/>
      <c r="X42" s="80"/>
      <c r="Y42" s="76"/>
      <c r="Z42" s="80"/>
    </row>
    <row r="43" spans="1:27" s="92" customFormat="1" ht="15.6" customHeight="1" x14ac:dyDescent="0.3">
      <c r="A43" s="81">
        <v>1</v>
      </c>
      <c r="B43" s="82"/>
      <c r="C43" s="81" t="s">
        <v>64</v>
      </c>
      <c r="D43" s="81" t="s">
        <v>65</v>
      </c>
      <c r="E43" s="81" t="s">
        <v>66</v>
      </c>
      <c r="F43" s="81" t="s">
        <v>67</v>
      </c>
      <c r="G43" s="83"/>
      <c r="H43" s="84">
        <v>204.5</v>
      </c>
      <c r="I43" s="85"/>
      <c r="J43" s="84">
        <v>200</v>
      </c>
      <c r="K43" s="85"/>
      <c r="L43" s="84">
        <f>SUM(H43:J43)</f>
        <v>404.5</v>
      </c>
      <c r="M43" s="86"/>
      <c r="N43" s="87">
        <f t="shared" ref="N43:N58" si="6">L43/6.8</f>
        <v>59.485294117647058</v>
      </c>
      <c r="O43" s="86"/>
      <c r="P43" s="88">
        <v>1</v>
      </c>
      <c r="Q43" s="86"/>
      <c r="R43" s="88">
        <v>2</v>
      </c>
      <c r="S43" s="86"/>
      <c r="T43" s="89">
        <f t="shared" ref="T43:T58" si="7">N43-R43</f>
        <v>57.485294117647058</v>
      </c>
      <c r="U43" s="83"/>
      <c r="V43" s="84">
        <v>13</v>
      </c>
      <c r="W43" s="85"/>
      <c r="X43" s="84">
        <v>13</v>
      </c>
      <c r="Y43" s="85"/>
      <c r="Z43" s="90"/>
      <c r="AA43" s="91"/>
    </row>
    <row r="44" spans="1:27" s="92" customFormat="1" ht="7.2" customHeight="1" x14ac:dyDescent="0.3">
      <c r="A44" s="93"/>
      <c r="B44" s="94"/>
      <c r="C44" s="95"/>
      <c r="D44" s="95"/>
      <c r="E44" s="96"/>
      <c r="F44" s="95"/>
      <c r="G44" s="83"/>
      <c r="H44" s="97"/>
      <c r="I44" s="98"/>
      <c r="J44" s="97"/>
      <c r="K44" s="98"/>
      <c r="L44" s="97"/>
      <c r="M44" s="83"/>
      <c r="N44" s="99"/>
      <c r="O44" s="83"/>
      <c r="P44" s="96"/>
      <c r="Q44" s="83"/>
      <c r="R44" s="96"/>
      <c r="S44" s="83"/>
      <c r="T44" s="100"/>
      <c r="U44" s="83"/>
      <c r="V44" s="97"/>
      <c r="W44" s="98"/>
      <c r="X44" s="97"/>
      <c r="Y44" s="98"/>
      <c r="Z44" s="101"/>
      <c r="AA44" s="91"/>
    </row>
    <row r="45" spans="1:27" s="92" customFormat="1" ht="21" customHeight="1" x14ac:dyDescent="0.3">
      <c r="A45" s="102"/>
      <c r="B45" s="82"/>
      <c r="C45" s="103"/>
      <c r="D45" s="103"/>
      <c r="E45" s="104"/>
      <c r="F45" s="105"/>
      <c r="G45" s="83"/>
      <c r="H45" s="106"/>
      <c r="I45" s="98"/>
      <c r="J45" s="106"/>
      <c r="K45" s="98"/>
      <c r="L45" s="106">
        <f t="shared" ref="L45:L58" si="8">SUM(H45:J45)</f>
        <v>0</v>
      </c>
      <c r="M45" s="98"/>
      <c r="N45" s="107">
        <f t="shared" si="6"/>
        <v>0</v>
      </c>
      <c r="O45" s="83"/>
      <c r="P45" s="104"/>
      <c r="Q45" s="83"/>
      <c r="R45" s="104"/>
      <c r="S45" s="83"/>
      <c r="T45" s="108">
        <f t="shared" si="7"/>
        <v>0</v>
      </c>
      <c r="U45" s="83"/>
      <c r="V45" s="106"/>
      <c r="W45" s="98"/>
      <c r="X45" s="106"/>
      <c r="Y45" s="98"/>
      <c r="Z45" s="109"/>
      <c r="AA45" s="91"/>
    </row>
    <row r="46" spans="1:27" s="92" customFormat="1" ht="21" customHeight="1" x14ac:dyDescent="0.3">
      <c r="A46" s="102"/>
      <c r="B46" s="82"/>
      <c r="C46" s="103"/>
      <c r="D46" s="103"/>
      <c r="E46" s="104"/>
      <c r="F46" s="105"/>
      <c r="G46" s="83"/>
      <c r="H46" s="106"/>
      <c r="I46" s="98"/>
      <c r="J46" s="106"/>
      <c r="K46" s="98"/>
      <c r="L46" s="106">
        <f t="shared" si="8"/>
        <v>0</v>
      </c>
      <c r="M46" s="98"/>
      <c r="N46" s="107">
        <f t="shared" si="6"/>
        <v>0</v>
      </c>
      <c r="O46" s="83"/>
      <c r="P46" s="104"/>
      <c r="Q46" s="83"/>
      <c r="R46" s="104"/>
      <c r="S46" s="83"/>
      <c r="T46" s="108">
        <f t="shared" si="7"/>
        <v>0</v>
      </c>
      <c r="U46" s="83"/>
      <c r="V46" s="106"/>
      <c r="W46" s="98"/>
      <c r="X46" s="106"/>
      <c r="Y46" s="98"/>
      <c r="Z46" s="109"/>
      <c r="AA46" s="91"/>
    </row>
    <row r="47" spans="1:27" s="92" customFormat="1" ht="21" customHeight="1" x14ac:dyDescent="0.3">
      <c r="A47" s="102"/>
      <c r="B47" s="82"/>
      <c r="C47" s="103"/>
      <c r="D47" s="103"/>
      <c r="E47" s="104"/>
      <c r="F47" s="105"/>
      <c r="G47" s="83"/>
      <c r="H47" s="106"/>
      <c r="I47" s="98"/>
      <c r="J47" s="106"/>
      <c r="K47" s="98"/>
      <c r="L47" s="106">
        <f t="shared" ref="L47" si="9">SUM(H47:J47)</f>
        <v>0</v>
      </c>
      <c r="M47" s="98"/>
      <c r="N47" s="107">
        <f t="shared" ref="N47" si="10">L47/6.8</f>
        <v>0</v>
      </c>
      <c r="O47" s="83"/>
      <c r="P47" s="104"/>
      <c r="Q47" s="83"/>
      <c r="R47" s="104"/>
      <c r="S47" s="83"/>
      <c r="T47" s="108">
        <f t="shared" ref="T47" si="11">N47-R47</f>
        <v>0</v>
      </c>
      <c r="U47" s="83"/>
      <c r="V47" s="106"/>
      <c r="W47" s="98"/>
      <c r="X47" s="106"/>
      <c r="Y47" s="98"/>
      <c r="Z47" s="109"/>
      <c r="AA47" s="91"/>
    </row>
    <row r="48" spans="1:27" s="92" customFormat="1" ht="21" customHeight="1" x14ac:dyDescent="0.3">
      <c r="A48" s="102"/>
      <c r="B48" s="82"/>
      <c r="C48" s="103"/>
      <c r="D48" s="103"/>
      <c r="E48" s="104"/>
      <c r="F48" s="105"/>
      <c r="G48" s="83"/>
      <c r="H48" s="106"/>
      <c r="I48" s="98"/>
      <c r="J48" s="106"/>
      <c r="K48" s="98"/>
      <c r="L48" s="106">
        <f t="shared" si="8"/>
        <v>0</v>
      </c>
      <c r="M48" s="98"/>
      <c r="N48" s="107">
        <f t="shared" si="6"/>
        <v>0</v>
      </c>
      <c r="O48" s="83"/>
      <c r="P48" s="104"/>
      <c r="Q48" s="83"/>
      <c r="R48" s="104"/>
      <c r="S48" s="83"/>
      <c r="T48" s="108">
        <f t="shared" si="7"/>
        <v>0</v>
      </c>
      <c r="U48" s="83"/>
      <c r="V48" s="106"/>
      <c r="W48" s="98"/>
      <c r="X48" s="106"/>
      <c r="Y48" s="98"/>
      <c r="Z48" s="109"/>
      <c r="AA48" s="91"/>
    </row>
    <row r="49" spans="1:27" s="92" customFormat="1" ht="21" customHeight="1" x14ac:dyDescent="0.3">
      <c r="A49" s="102"/>
      <c r="B49" s="82"/>
      <c r="C49" s="103"/>
      <c r="D49" s="103"/>
      <c r="E49" s="104"/>
      <c r="F49" s="105"/>
      <c r="G49" s="83"/>
      <c r="H49" s="106"/>
      <c r="I49" s="98"/>
      <c r="J49" s="106"/>
      <c r="K49" s="98"/>
      <c r="L49" s="106">
        <f t="shared" si="8"/>
        <v>0</v>
      </c>
      <c r="M49" s="98"/>
      <c r="N49" s="107">
        <f t="shared" si="6"/>
        <v>0</v>
      </c>
      <c r="O49" s="83"/>
      <c r="P49" s="104"/>
      <c r="Q49" s="83"/>
      <c r="R49" s="104"/>
      <c r="S49" s="83"/>
      <c r="T49" s="108">
        <f t="shared" si="7"/>
        <v>0</v>
      </c>
      <c r="U49" s="83"/>
      <c r="V49" s="106"/>
      <c r="W49" s="98"/>
      <c r="X49" s="106"/>
      <c r="Y49" s="98"/>
      <c r="Z49" s="109"/>
      <c r="AA49" s="91"/>
    </row>
    <row r="50" spans="1:27" s="92" customFormat="1" ht="21" customHeight="1" x14ac:dyDescent="0.3">
      <c r="A50" s="102"/>
      <c r="B50" s="82"/>
      <c r="C50" s="103"/>
      <c r="D50" s="103"/>
      <c r="E50" s="104"/>
      <c r="F50" s="105"/>
      <c r="G50" s="83"/>
      <c r="H50" s="106"/>
      <c r="I50" s="98"/>
      <c r="J50" s="106"/>
      <c r="K50" s="98"/>
      <c r="L50" s="106">
        <f t="shared" si="8"/>
        <v>0</v>
      </c>
      <c r="M50" s="98"/>
      <c r="N50" s="107">
        <f t="shared" si="6"/>
        <v>0</v>
      </c>
      <c r="O50" s="83"/>
      <c r="P50" s="104"/>
      <c r="Q50" s="83"/>
      <c r="R50" s="104"/>
      <c r="S50" s="83"/>
      <c r="T50" s="108">
        <f t="shared" si="7"/>
        <v>0</v>
      </c>
      <c r="U50" s="83"/>
      <c r="V50" s="106"/>
      <c r="W50" s="98"/>
      <c r="X50" s="106"/>
      <c r="Y50" s="98"/>
      <c r="Z50" s="109"/>
      <c r="AA50" s="91"/>
    </row>
    <row r="51" spans="1:27" s="92" customFormat="1" ht="21" customHeight="1" x14ac:dyDescent="0.3">
      <c r="A51" s="102"/>
      <c r="B51" s="82"/>
      <c r="C51" s="103"/>
      <c r="D51" s="103"/>
      <c r="E51" s="104"/>
      <c r="F51" s="105"/>
      <c r="G51" s="83"/>
      <c r="H51" s="106"/>
      <c r="I51" s="98"/>
      <c r="J51" s="106"/>
      <c r="K51" s="98"/>
      <c r="L51" s="106">
        <f t="shared" si="8"/>
        <v>0</v>
      </c>
      <c r="M51" s="98"/>
      <c r="N51" s="107">
        <f t="shared" si="6"/>
        <v>0</v>
      </c>
      <c r="O51" s="83"/>
      <c r="P51" s="104"/>
      <c r="Q51" s="83"/>
      <c r="R51" s="104"/>
      <c r="S51" s="83"/>
      <c r="T51" s="108">
        <f t="shared" si="7"/>
        <v>0</v>
      </c>
      <c r="U51" s="83"/>
      <c r="V51" s="106"/>
      <c r="W51" s="98"/>
      <c r="X51" s="106"/>
      <c r="Y51" s="98"/>
      <c r="Z51" s="109"/>
      <c r="AA51" s="91"/>
    </row>
    <row r="52" spans="1:27" s="92" customFormat="1" ht="21" customHeight="1" x14ac:dyDescent="0.3">
      <c r="A52" s="102"/>
      <c r="B52" s="82"/>
      <c r="C52" s="103"/>
      <c r="D52" s="103"/>
      <c r="E52" s="104"/>
      <c r="F52" s="105"/>
      <c r="G52" s="83"/>
      <c r="H52" s="106"/>
      <c r="I52" s="98"/>
      <c r="J52" s="106"/>
      <c r="K52" s="98"/>
      <c r="L52" s="106">
        <f t="shared" si="8"/>
        <v>0</v>
      </c>
      <c r="M52" s="98"/>
      <c r="N52" s="107">
        <f t="shared" si="6"/>
        <v>0</v>
      </c>
      <c r="O52" s="83"/>
      <c r="P52" s="104"/>
      <c r="Q52" s="83"/>
      <c r="R52" s="104"/>
      <c r="S52" s="83"/>
      <c r="T52" s="108">
        <f t="shared" si="7"/>
        <v>0</v>
      </c>
      <c r="U52" s="83"/>
      <c r="V52" s="106"/>
      <c r="W52" s="98"/>
      <c r="X52" s="106"/>
      <c r="Y52" s="98"/>
      <c r="Z52" s="109"/>
      <c r="AA52" s="91"/>
    </row>
    <row r="53" spans="1:27" s="92" customFormat="1" ht="21" customHeight="1" x14ac:dyDescent="0.3">
      <c r="A53" s="102"/>
      <c r="B53" s="82"/>
      <c r="C53" s="103"/>
      <c r="D53" s="103"/>
      <c r="E53" s="104"/>
      <c r="F53" s="105"/>
      <c r="G53" s="83"/>
      <c r="H53" s="106"/>
      <c r="I53" s="98"/>
      <c r="J53" s="106"/>
      <c r="K53" s="98"/>
      <c r="L53" s="106">
        <f t="shared" si="8"/>
        <v>0</v>
      </c>
      <c r="M53" s="98"/>
      <c r="N53" s="107">
        <f t="shared" si="6"/>
        <v>0</v>
      </c>
      <c r="O53" s="83"/>
      <c r="P53" s="104"/>
      <c r="Q53" s="83"/>
      <c r="R53" s="104"/>
      <c r="S53" s="83"/>
      <c r="T53" s="108">
        <f t="shared" si="7"/>
        <v>0</v>
      </c>
      <c r="U53" s="83"/>
      <c r="V53" s="106"/>
      <c r="W53" s="98"/>
      <c r="X53" s="106"/>
      <c r="Y53" s="98"/>
      <c r="Z53" s="109"/>
      <c r="AA53" s="91"/>
    </row>
    <row r="54" spans="1:27" s="92" customFormat="1" ht="21" customHeight="1" x14ac:dyDescent="0.3">
      <c r="A54" s="102"/>
      <c r="B54" s="82"/>
      <c r="C54" s="103"/>
      <c r="D54" s="103"/>
      <c r="E54" s="104"/>
      <c r="F54" s="105"/>
      <c r="G54" s="83"/>
      <c r="H54" s="106"/>
      <c r="I54" s="98"/>
      <c r="J54" s="106"/>
      <c r="K54" s="98"/>
      <c r="L54" s="106">
        <f t="shared" si="8"/>
        <v>0</v>
      </c>
      <c r="M54" s="98"/>
      <c r="N54" s="107">
        <f t="shared" si="6"/>
        <v>0</v>
      </c>
      <c r="O54" s="83"/>
      <c r="P54" s="104"/>
      <c r="Q54" s="83"/>
      <c r="R54" s="104"/>
      <c r="S54" s="83"/>
      <c r="T54" s="108">
        <f t="shared" si="7"/>
        <v>0</v>
      </c>
      <c r="U54" s="83"/>
      <c r="V54" s="106"/>
      <c r="W54" s="98"/>
      <c r="X54" s="106"/>
      <c r="Y54" s="98"/>
      <c r="Z54" s="109"/>
      <c r="AA54" s="91"/>
    </row>
    <row r="55" spans="1:27" s="92" customFormat="1" ht="21" customHeight="1" x14ac:dyDescent="0.3">
      <c r="A55" s="102"/>
      <c r="B55" s="82"/>
      <c r="C55" s="103"/>
      <c r="D55" s="103"/>
      <c r="E55" s="104"/>
      <c r="F55" s="105"/>
      <c r="G55" s="83"/>
      <c r="H55" s="106"/>
      <c r="I55" s="98"/>
      <c r="J55" s="106"/>
      <c r="K55" s="98"/>
      <c r="L55" s="106">
        <f t="shared" si="8"/>
        <v>0</v>
      </c>
      <c r="M55" s="98"/>
      <c r="N55" s="107">
        <f t="shared" si="6"/>
        <v>0</v>
      </c>
      <c r="O55" s="83"/>
      <c r="P55" s="104"/>
      <c r="Q55" s="83"/>
      <c r="R55" s="104"/>
      <c r="S55" s="83"/>
      <c r="T55" s="108">
        <f t="shared" si="7"/>
        <v>0</v>
      </c>
      <c r="U55" s="83"/>
      <c r="V55" s="106"/>
      <c r="W55" s="98"/>
      <c r="X55" s="106"/>
      <c r="Y55" s="98"/>
      <c r="Z55" s="109"/>
      <c r="AA55" s="91"/>
    </row>
    <row r="56" spans="1:27" s="92" customFormat="1" ht="21" customHeight="1" x14ac:dyDescent="0.3">
      <c r="A56" s="102"/>
      <c r="B56" s="82"/>
      <c r="C56" s="103"/>
      <c r="D56" s="103"/>
      <c r="E56" s="104"/>
      <c r="F56" s="105"/>
      <c r="G56" s="83"/>
      <c r="H56" s="106"/>
      <c r="I56" s="98"/>
      <c r="J56" s="106"/>
      <c r="K56" s="98"/>
      <c r="L56" s="106">
        <f t="shared" si="8"/>
        <v>0</v>
      </c>
      <c r="M56" s="98"/>
      <c r="N56" s="107">
        <f t="shared" si="6"/>
        <v>0</v>
      </c>
      <c r="O56" s="83"/>
      <c r="P56" s="104"/>
      <c r="Q56" s="83"/>
      <c r="R56" s="104"/>
      <c r="S56" s="83"/>
      <c r="T56" s="108">
        <f t="shared" si="7"/>
        <v>0</v>
      </c>
      <c r="U56" s="83"/>
      <c r="V56" s="106"/>
      <c r="W56" s="98"/>
      <c r="X56" s="106"/>
      <c r="Y56" s="98"/>
      <c r="Z56" s="109"/>
      <c r="AA56" s="91"/>
    </row>
    <row r="57" spans="1:27" s="92" customFormat="1" ht="21" customHeight="1" x14ac:dyDescent="0.3">
      <c r="A57" s="102"/>
      <c r="B57" s="82"/>
      <c r="C57" s="103"/>
      <c r="D57" s="103"/>
      <c r="E57" s="104"/>
      <c r="F57" s="105"/>
      <c r="G57" s="83"/>
      <c r="H57" s="110"/>
      <c r="I57" s="98"/>
      <c r="J57" s="110"/>
      <c r="K57" s="98"/>
      <c r="L57" s="106">
        <f t="shared" si="8"/>
        <v>0</v>
      </c>
      <c r="M57" s="98"/>
      <c r="N57" s="107">
        <f t="shared" si="6"/>
        <v>0</v>
      </c>
      <c r="O57" s="83"/>
      <c r="P57" s="104"/>
      <c r="Q57" s="83"/>
      <c r="R57" s="104"/>
      <c r="S57" s="83"/>
      <c r="T57" s="108">
        <f t="shared" si="7"/>
        <v>0</v>
      </c>
      <c r="U57" s="83"/>
      <c r="V57" s="110"/>
      <c r="W57" s="98"/>
      <c r="X57" s="110"/>
      <c r="Y57" s="98"/>
      <c r="Z57" s="111"/>
      <c r="AA57" s="112"/>
    </row>
    <row r="58" spans="1:27" s="92" customFormat="1" ht="21" customHeight="1" x14ac:dyDescent="0.3">
      <c r="A58" s="102"/>
      <c r="B58" s="82"/>
      <c r="C58" s="103"/>
      <c r="D58" s="103"/>
      <c r="E58" s="104"/>
      <c r="F58" s="105"/>
      <c r="G58" s="83"/>
      <c r="H58" s="110"/>
      <c r="I58" s="98"/>
      <c r="J58" s="110"/>
      <c r="K58" s="98"/>
      <c r="L58" s="106">
        <f t="shared" si="8"/>
        <v>0</v>
      </c>
      <c r="M58" s="98"/>
      <c r="N58" s="107">
        <f t="shared" si="6"/>
        <v>0</v>
      </c>
      <c r="O58" s="83"/>
      <c r="P58" s="104"/>
      <c r="Q58" s="83"/>
      <c r="R58" s="104"/>
      <c r="S58" s="83"/>
      <c r="T58" s="108">
        <f t="shared" si="7"/>
        <v>0</v>
      </c>
      <c r="U58" s="83"/>
      <c r="V58" s="110"/>
      <c r="W58" s="98"/>
      <c r="X58" s="110"/>
      <c r="Y58" s="98"/>
      <c r="Z58" s="111"/>
      <c r="AA58" s="112"/>
    </row>
    <row r="59" spans="1:27" ht="9.6" customHeight="1" x14ac:dyDescent="0.3">
      <c r="A59" s="15"/>
      <c r="B59" s="15"/>
    </row>
    <row r="60" spans="1:27" ht="15.75" customHeight="1" x14ac:dyDescent="0.3">
      <c r="A60" s="15"/>
      <c r="B60" s="15"/>
      <c r="C60" s="18" t="s">
        <v>46</v>
      </c>
      <c r="D60" s="18"/>
      <c r="E60" s="25"/>
      <c r="F60" s="25"/>
      <c r="J60" s="25"/>
      <c r="K60" s="25"/>
      <c r="L60" s="25"/>
      <c r="M60" s="25"/>
      <c r="N60" s="26"/>
      <c r="O60" s="25"/>
      <c r="P60" s="11"/>
      <c r="Q60" s="11"/>
      <c r="R60" s="11"/>
      <c r="S60" s="11"/>
      <c r="T60" s="11"/>
      <c r="U60" s="11"/>
    </row>
    <row r="61" spans="1:27" ht="15.75" customHeight="1" x14ac:dyDescent="0.3">
      <c r="A61" s="15"/>
      <c r="B61" s="15"/>
      <c r="C61" s="18"/>
      <c r="D61" s="18"/>
      <c r="E61" s="11"/>
      <c r="F61" s="11"/>
      <c r="J61" s="11"/>
      <c r="K61" s="11"/>
      <c r="L61" s="11"/>
      <c r="M61" s="11"/>
      <c r="N61" s="27"/>
      <c r="O61" s="11"/>
      <c r="P61" s="11"/>
      <c r="Q61" s="11"/>
      <c r="R61" s="11"/>
      <c r="S61" s="11"/>
      <c r="T61" s="11"/>
      <c r="U61" s="11"/>
    </row>
    <row r="62" spans="1:27" ht="15.75" customHeight="1" x14ac:dyDescent="0.3">
      <c r="A62" s="63" t="s">
        <v>59</v>
      </c>
      <c r="B62" s="15"/>
      <c r="C62" s="18"/>
      <c r="D62" s="18"/>
      <c r="E62" s="11"/>
      <c r="F62" s="11"/>
      <c r="J62" s="11"/>
      <c r="K62" s="11"/>
      <c r="L62" s="11"/>
      <c r="M62" s="11"/>
      <c r="N62" s="27"/>
      <c r="O62" s="11"/>
      <c r="P62" s="11"/>
      <c r="Q62" s="11"/>
      <c r="R62" s="11"/>
      <c r="S62" s="11"/>
      <c r="T62" s="11"/>
      <c r="U62" s="11"/>
    </row>
    <row r="63" spans="1:27" ht="15.75" customHeight="1" x14ac:dyDescent="0.2">
      <c r="A63" s="135" t="s">
        <v>47</v>
      </c>
      <c r="B63" s="135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</row>
    <row r="64" spans="1:27" ht="8.4" customHeight="1" x14ac:dyDescent="0.3">
      <c r="A64" s="51"/>
      <c r="B64" s="51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  <c r="O64" s="46"/>
      <c r="P64" s="46"/>
      <c r="Q64" s="46"/>
      <c r="R64" s="46"/>
      <c r="AA64" s="16"/>
    </row>
    <row r="65" spans="1:27" ht="8.4" customHeight="1" x14ac:dyDescent="0.3">
      <c r="A65" s="51"/>
      <c r="B65" s="51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7"/>
      <c r="O65" s="46"/>
      <c r="P65" s="46"/>
      <c r="Q65" s="46"/>
      <c r="R65" s="46"/>
      <c r="AA65" s="11"/>
    </row>
    <row r="66" spans="1:27" s="9" customFormat="1" ht="14.4" customHeight="1" x14ac:dyDescent="0.25">
      <c r="A66" s="52" t="s">
        <v>31</v>
      </c>
      <c r="B66" s="52"/>
      <c r="C66" s="72"/>
      <c r="D66" s="72"/>
      <c r="E66" s="72"/>
      <c r="F66" s="53" t="s">
        <v>32</v>
      </c>
      <c r="G66" s="54"/>
      <c r="H66" s="149"/>
      <c r="I66" s="150"/>
      <c r="J66" s="150"/>
      <c r="K66" s="150"/>
      <c r="L66" s="150"/>
      <c r="M66" s="150"/>
      <c r="N66" s="150"/>
      <c r="O66" s="54"/>
      <c r="P66" s="54"/>
      <c r="Q66" s="54"/>
      <c r="R66" s="54"/>
      <c r="S66" s="17"/>
      <c r="T66" s="17"/>
      <c r="U66" s="17"/>
      <c r="V66" s="140" t="s">
        <v>77</v>
      </c>
      <c r="W66" s="141"/>
      <c r="X66" s="142"/>
    </row>
    <row r="67" spans="1:27" ht="12" customHeight="1" x14ac:dyDescent="0.25">
      <c r="A67" s="46"/>
      <c r="B67" s="46"/>
      <c r="C67" s="55"/>
      <c r="D67" s="55"/>
      <c r="E67" s="55"/>
      <c r="F67" s="46"/>
      <c r="G67" s="46"/>
      <c r="H67" s="46"/>
      <c r="I67" s="46"/>
      <c r="J67" s="46"/>
      <c r="K67" s="46"/>
      <c r="L67" s="46"/>
      <c r="M67" s="46"/>
      <c r="N67" s="47"/>
      <c r="O67" s="46"/>
      <c r="P67" s="46"/>
      <c r="Q67" s="46"/>
      <c r="R67" s="46"/>
      <c r="V67" s="143"/>
      <c r="W67" s="144"/>
      <c r="X67" s="145"/>
    </row>
    <row r="68" spans="1:27" ht="15" customHeight="1" x14ac:dyDescent="0.3">
      <c r="A68" s="61" t="s">
        <v>49</v>
      </c>
      <c r="B68" s="56"/>
      <c r="C68" s="57"/>
      <c r="D68" s="57"/>
      <c r="E68" s="57"/>
      <c r="F68" s="62" t="s">
        <v>34</v>
      </c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38"/>
      <c r="T68" s="38"/>
      <c r="U68" s="38"/>
      <c r="V68" s="146"/>
      <c r="W68" s="147"/>
      <c r="X68" s="148"/>
      <c r="Y68" s="12"/>
    </row>
    <row r="69" spans="1:27" ht="6" customHeight="1" x14ac:dyDescent="0.2">
      <c r="G69" s="37"/>
      <c r="I69" s="37"/>
      <c r="K69" s="37"/>
      <c r="M69" s="37"/>
      <c r="O69" s="37"/>
      <c r="P69" s="37"/>
      <c r="Q69" s="37"/>
      <c r="R69" s="37"/>
      <c r="S69" s="37"/>
      <c r="T69" s="37"/>
      <c r="U69" s="37"/>
      <c r="V69" s="37"/>
      <c r="W69" s="37"/>
      <c r="Y69" s="37"/>
    </row>
    <row r="70" spans="1:27" s="23" customFormat="1" ht="91.2" customHeight="1" x14ac:dyDescent="0.2">
      <c r="A70" s="71" t="s">
        <v>35</v>
      </c>
      <c r="B70" s="20"/>
      <c r="C70" s="70" t="s">
        <v>36</v>
      </c>
      <c r="D70" s="70" t="s">
        <v>37</v>
      </c>
      <c r="E70" s="71" t="s">
        <v>38</v>
      </c>
      <c r="F70" s="71" t="s">
        <v>39</v>
      </c>
      <c r="G70" s="115"/>
      <c r="H70" s="71" t="s">
        <v>78</v>
      </c>
      <c r="I70" s="115"/>
      <c r="J70" s="71" t="s">
        <v>79</v>
      </c>
      <c r="K70" s="115"/>
      <c r="L70" s="71" t="s">
        <v>42</v>
      </c>
      <c r="M70" s="115"/>
      <c r="N70" s="71" t="s">
        <v>43</v>
      </c>
      <c r="O70" s="115"/>
      <c r="P70" s="71" t="s">
        <v>44</v>
      </c>
      <c r="Q70" s="115"/>
      <c r="R70" s="71" t="s">
        <v>57</v>
      </c>
      <c r="S70" s="115"/>
      <c r="T70" s="71" t="s">
        <v>56</v>
      </c>
      <c r="U70" s="115"/>
      <c r="V70" s="71" t="s">
        <v>40</v>
      </c>
      <c r="W70" s="115"/>
      <c r="X70" s="71" t="s">
        <v>41</v>
      </c>
      <c r="Y70" s="115"/>
      <c r="Z70" s="71" t="s">
        <v>45</v>
      </c>
      <c r="AA70" s="115"/>
    </row>
    <row r="71" spans="1:27" s="74" customFormat="1" ht="15.6" customHeight="1" x14ac:dyDescent="0.3">
      <c r="A71" s="73" t="s">
        <v>63</v>
      </c>
      <c r="C71" s="75"/>
      <c r="D71" s="75"/>
      <c r="E71" s="75"/>
      <c r="F71" s="75"/>
      <c r="G71" s="76"/>
      <c r="H71" s="77"/>
      <c r="I71" s="76"/>
      <c r="J71" s="78"/>
      <c r="K71" s="76"/>
      <c r="L71" s="78"/>
      <c r="M71" s="76"/>
      <c r="N71" s="79"/>
      <c r="O71" s="76"/>
      <c r="P71" s="76"/>
      <c r="Q71" s="76"/>
      <c r="R71" s="76"/>
      <c r="S71" s="76"/>
      <c r="T71" s="76"/>
      <c r="U71" s="76"/>
      <c r="V71" s="80"/>
      <c r="W71" s="76"/>
      <c r="X71" s="80"/>
      <c r="Y71" s="76"/>
      <c r="Z71" s="80"/>
    </row>
    <row r="72" spans="1:27" s="92" customFormat="1" ht="15.6" customHeight="1" x14ac:dyDescent="0.3">
      <c r="A72" s="81">
        <v>1</v>
      </c>
      <c r="B72" s="82"/>
      <c r="C72" s="81" t="s">
        <v>69</v>
      </c>
      <c r="D72" s="81" t="s">
        <v>65</v>
      </c>
      <c r="E72" s="81" t="s">
        <v>66</v>
      </c>
      <c r="F72" s="81" t="s">
        <v>70</v>
      </c>
      <c r="G72" s="83"/>
      <c r="H72" s="84">
        <v>198</v>
      </c>
      <c r="I72" s="85"/>
      <c r="J72" s="84">
        <v>200.5</v>
      </c>
      <c r="K72" s="85"/>
      <c r="L72" s="84">
        <f>SUM(H72:J72)</f>
        <v>398.5</v>
      </c>
      <c r="M72" s="86"/>
      <c r="N72" s="87">
        <f t="shared" ref="N72:N87" si="12">L72/6.6</f>
        <v>60.378787878787882</v>
      </c>
      <c r="O72" s="86"/>
      <c r="P72" s="88">
        <v>1</v>
      </c>
      <c r="Q72" s="86"/>
      <c r="R72" s="88">
        <v>0.5</v>
      </c>
      <c r="S72" s="86"/>
      <c r="T72" s="89">
        <f t="shared" ref="T72:T87" si="13">N72-R72</f>
        <v>59.878787878787882</v>
      </c>
      <c r="U72" s="83"/>
      <c r="V72" s="84">
        <v>13</v>
      </c>
      <c r="W72" s="85"/>
      <c r="X72" s="84">
        <v>13</v>
      </c>
      <c r="Y72" s="85"/>
      <c r="Z72" s="90"/>
      <c r="AA72" s="91"/>
    </row>
    <row r="73" spans="1:27" s="92" customFormat="1" ht="7.2" customHeight="1" x14ac:dyDescent="0.3">
      <c r="A73" s="93"/>
      <c r="B73" s="94"/>
      <c r="C73" s="95"/>
      <c r="D73" s="95"/>
      <c r="E73" s="96"/>
      <c r="F73" s="95"/>
      <c r="G73" s="83"/>
      <c r="H73" s="97"/>
      <c r="I73" s="98"/>
      <c r="J73" s="97"/>
      <c r="K73" s="98"/>
      <c r="L73" s="97"/>
      <c r="M73" s="83"/>
      <c r="N73" s="99"/>
      <c r="O73" s="83"/>
      <c r="P73" s="96"/>
      <c r="Q73" s="83"/>
      <c r="R73" s="96"/>
      <c r="S73" s="83"/>
      <c r="T73" s="100"/>
      <c r="U73" s="83"/>
      <c r="V73" s="97"/>
      <c r="W73" s="98"/>
      <c r="X73" s="97"/>
      <c r="Y73" s="98"/>
      <c r="Z73" s="101"/>
      <c r="AA73" s="91"/>
    </row>
    <row r="74" spans="1:27" s="92" customFormat="1" ht="21" customHeight="1" x14ac:dyDescent="0.3">
      <c r="A74" s="102"/>
      <c r="B74" s="82"/>
      <c r="C74" s="103"/>
      <c r="D74" s="103"/>
      <c r="E74" s="104"/>
      <c r="F74" s="105"/>
      <c r="G74" s="83"/>
      <c r="H74" s="106"/>
      <c r="I74" s="98"/>
      <c r="J74" s="106"/>
      <c r="K74" s="98"/>
      <c r="L74" s="106">
        <f t="shared" ref="L74:L87" si="14">SUM(H74:J74)</f>
        <v>0</v>
      </c>
      <c r="M74" s="83"/>
      <c r="N74" s="107">
        <f t="shared" si="12"/>
        <v>0</v>
      </c>
      <c r="O74" s="83"/>
      <c r="P74" s="104"/>
      <c r="Q74" s="83"/>
      <c r="R74" s="104"/>
      <c r="S74" s="83"/>
      <c r="T74" s="108">
        <f t="shared" si="13"/>
        <v>0</v>
      </c>
      <c r="U74" s="83"/>
      <c r="V74" s="106"/>
      <c r="W74" s="98"/>
      <c r="X74" s="106"/>
      <c r="Y74" s="98"/>
      <c r="Z74" s="109"/>
      <c r="AA74" s="91"/>
    </row>
    <row r="75" spans="1:27" s="92" customFormat="1" ht="21" customHeight="1" x14ac:dyDescent="0.3">
      <c r="A75" s="102"/>
      <c r="B75" s="82"/>
      <c r="C75" s="103"/>
      <c r="D75" s="103"/>
      <c r="E75" s="104"/>
      <c r="F75" s="105"/>
      <c r="G75" s="83"/>
      <c r="H75" s="106"/>
      <c r="I75" s="98"/>
      <c r="J75" s="106"/>
      <c r="K75" s="98"/>
      <c r="L75" s="106">
        <f t="shared" si="14"/>
        <v>0</v>
      </c>
      <c r="M75" s="83"/>
      <c r="N75" s="107">
        <f t="shared" si="12"/>
        <v>0</v>
      </c>
      <c r="O75" s="83"/>
      <c r="P75" s="104"/>
      <c r="Q75" s="83"/>
      <c r="R75" s="104"/>
      <c r="S75" s="83"/>
      <c r="T75" s="108">
        <f t="shared" si="13"/>
        <v>0</v>
      </c>
      <c r="U75" s="83"/>
      <c r="V75" s="106"/>
      <c r="W75" s="98"/>
      <c r="X75" s="106"/>
      <c r="Y75" s="98"/>
      <c r="Z75" s="109"/>
      <c r="AA75" s="91"/>
    </row>
    <row r="76" spans="1:27" s="92" customFormat="1" ht="21" customHeight="1" x14ac:dyDescent="0.3">
      <c r="A76" s="102"/>
      <c r="B76" s="82"/>
      <c r="C76" s="103"/>
      <c r="D76" s="103"/>
      <c r="E76" s="104"/>
      <c r="F76" s="105"/>
      <c r="G76" s="83"/>
      <c r="H76" s="106"/>
      <c r="I76" s="98"/>
      <c r="J76" s="106"/>
      <c r="K76" s="98"/>
      <c r="L76" s="106">
        <f t="shared" si="14"/>
        <v>0</v>
      </c>
      <c r="M76" s="83"/>
      <c r="N76" s="107">
        <f t="shared" si="12"/>
        <v>0</v>
      </c>
      <c r="O76" s="83"/>
      <c r="P76" s="104"/>
      <c r="Q76" s="83"/>
      <c r="R76" s="104"/>
      <c r="S76" s="83"/>
      <c r="T76" s="108">
        <f t="shared" si="13"/>
        <v>0</v>
      </c>
      <c r="U76" s="83"/>
      <c r="V76" s="106"/>
      <c r="W76" s="98"/>
      <c r="X76" s="106"/>
      <c r="Y76" s="98"/>
      <c r="Z76" s="109"/>
      <c r="AA76" s="91"/>
    </row>
    <row r="77" spans="1:27" s="92" customFormat="1" ht="21" customHeight="1" x14ac:dyDescent="0.3">
      <c r="A77" s="102"/>
      <c r="B77" s="82"/>
      <c r="C77" s="103"/>
      <c r="D77" s="103"/>
      <c r="E77" s="104"/>
      <c r="F77" s="105"/>
      <c r="G77" s="83"/>
      <c r="H77" s="106"/>
      <c r="I77" s="98"/>
      <c r="J77" s="106"/>
      <c r="K77" s="98"/>
      <c r="L77" s="106">
        <f t="shared" si="14"/>
        <v>0</v>
      </c>
      <c r="M77" s="83"/>
      <c r="N77" s="107">
        <f t="shared" si="12"/>
        <v>0</v>
      </c>
      <c r="O77" s="83"/>
      <c r="P77" s="104"/>
      <c r="Q77" s="83"/>
      <c r="R77" s="104"/>
      <c r="S77" s="83"/>
      <c r="T77" s="108">
        <f t="shared" si="13"/>
        <v>0</v>
      </c>
      <c r="U77" s="83"/>
      <c r="V77" s="106"/>
      <c r="W77" s="98"/>
      <c r="X77" s="106"/>
      <c r="Y77" s="98"/>
      <c r="Z77" s="109"/>
      <c r="AA77" s="91"/>
    </row>
    <row r="78" spans="1:27" s="92" customFormat="1" ht="21" customHeight="1" x14ac:dyDescent="0.3">
      <c r="A78" s="102"/>
      <c r="B78" s="82"/>
      <c r="C78" s="103"/>
      <c r="D78" s="103"/>
      <c r="E78" s="104"/>
      <c r="F78" s="105"/>
      <c r="G78" s="83"/>
      <c r="H78" s="106"/>
      <c r="I78" s="98"/>
      <c r="J78" s="106"/>
      <c r="K78" s="98"/>
      <c r="L78" s="106">
        <f t="shared" si="14"/>
        <v>0</v>
      </c>
      <c r="M78" s="83"/>
      <c r="N78" s="107">
        <f t="shared" si="12"/>
        <v>0</v>
      </c>
      <c r="O78" s="83"/>
      <c r="P78" s="104"/>
      <c r="Q78" s="83"/>
      <c r="R78" s="104"/>
      <c r="S78" s="83"/>
      <c r="T78" s="108">
        <f t="shared" si="13"/>
        <v>0</v>
      </c>
      <c r="U78" s="83"/>
      <c r="V78" s="106"/>
      <c r="W78" s="98"/>
      <c r="X78" s="106"/>
      <c r="Y78" s="98"/>
      <c r="Z78" s="109"/>
      <c r="AA78" s="91"/>
    </row>
    <row r="79" spans="1:27" s="92" customFormat="1" ht="21" customHeight="1" x14ac:dyDescent="0.3">
      <c r="A79" s="102"/>
      <c r="B79" s="82"/>
      <c r="C79" s="103"/>
      <c r="D79" s="103"/>
      <c r="E79" s="104"/>
      <c r="F79" s="105"/>
      <c r="G79" s="83"/>
      <c r="H79" s="106"/>
      <c r="I79" s="98"/>
      <c r="J79" s="106"/>
      <c r="K79" s="98"/>
      <c r="L79" s="106">
        <f t="shared" ref="L79" si="15">SUM(H79:J79)</f>
        <v>0</v>
      </c>
      <c r="M79" s="83"/>
      <c r="N79" s="107">
        <f t="shared" ref="N79" si="16">L79/6.6</f>
        <v>0</v>
      </c>
      <c r="O79" s="83"/>
      <c r="P79" s="104"/>
      <c r="Q79" s="83"/>
      <c r="R79" s="104"/>
      <c r="S79" s="83"/>
      <c r="T79" s="108">
        <f t="shared" ref="T79" si="17">N79-R79</f>
        <v>0</v>
      </c>
      <c r="U79" s="83"/>
      <c r="V79" s="106"/>
      <c r="W79" s="98"/>
      <c r="X79" s="106"/>
      <c r="Y79" s="98"/>
      <c r="Z79" s="109"/>
      <c r="AA79" s="91"/>
    </row>
    <row r="80" spans="1:27" s="92" customFormat="1" ht="21" customHeight="1" x14ac:dyDescent="0.3">
      <c r="A80" s="102"/>
      <c r="B80" s="82"/>
      <c r="C80" s="103"/>
      <c r="D80" s="103"/>
      <c r="E80" s="104"/>
      <c r="F80" s="105"/>
      <c r="G80" s="83"/>
      <c r="H80" s="106"/>
      <c r="I80" s="98"/>
      <c r="J80" s="106"/>
      <c r="K80" s="98"/>
      <c r="L80" s="106">
        <f t="shared" si="14"/>
        <v>0</v>
      </c>
      <c r="M80" s="83"/>
      <c r="N80" s="107">
        <f t="shared" si="12"/>
        <v>0</v>
      </c>
      <c r="O80" s="83"/>
      <c r="P80" s="104"/>
      <c r="Q80" s="83"/>
      <c r="R80" s="104"/>
      <c r="S80" s="83"/>
      <c r="T80" s="108">
        <f t="shared" si="13"/>
        <v>0</v>
      </c>
      <c r="U80" s="83"/>
      <c r="V80" s="106"/>
      <c r="W80" s="98"/>
      <c r="X80" s="106"/>
      <c r="Y80" s="98"/>
      <c r="Z80" s="109"/>
      <c r="AA80" s="91"/>
    </row>
    <row r="81" spans="1:27" s="92" customFormat="1" ht="21" customHeight="1" x14ac:dyDescent="0.3">
      <c r="A81" s="102"/>
      <c r="B81" s="82"/>
      <c r="C81" s="103"/>
      <c r="D81" s="103"/>
      <c r="E81" s="104"/>
      <c r="F81" s="105"/>
      <c r="G81" s="83"/>
      <c r="H81" s="106"/>
      <c r="I81" s="98"/>
      <c r="J81" s="106"/>
      <c r="K81" s="98"/>
      <c r="L81" s="106">
        <f t="shared" si="14"/>
        <v>0</v>
      </c>
      <c r="M81" s="83"/>
      <c r="N81" s="107">
        <f t="shared" si="12"/>
        <v>0</v>
      </c>
      <c r="O81" s="83"/>
      <c r="P81" s="104"/>
      <c r="Q81" s="83"/>
      <c r="R81" s="104"/>
      <c r="S81" s="83"/>
      <c r="T81" s="108">
        <f t="shared" si="13"/>
        <v>0</v>
      </c>
      <c r="U81" s="83"/>
      <c r="V81" s="106"/>
      <c r="W81" s="98"/>
      <c r="X81" s="106"/>
      <c r="Y81" s="98"/>
      <c r="Z81" s="109"/>
      <c r="AA81" s="91"/>
    </row>
    <row r="82" spans="1:27" s="92" customFormat="1" ht="21" customHeight="1" x14ac:dyDescent="0.3">
      <c r="A82" s="102"/>
      <c r="B82" s="82"/>
      <c r="C82" s="103"/>
      <c r="D82" s="103"/>
      <c r="E82" s="104"/>
      <c r="F82" s="105"/>
      <c r="G82" s="83"/>
      <c r="H82" s="106"/>
      <c r="I82" s="98"/>
      <c r="J82" s="106"/>
      <c r="K82" s="98"/>
      <c r="L82" s="106">
        <f t="shared" si="14"/>
        <v>0</v>
      </c>
      <c r="M82" s="83"/>
      <c r="N82" s="107">
        <f t="shared" si="12"/>
        <v>0</v>
      </c>
      <c r="O82" s="83"/>
      <c r="P82" s="104"/>
      <c r="Q82" s="83"/>
      <c r="R82" s="104"/>
      <c r="S82" s="83"/>
      <c r="T82" s="108">
        <f t="shared" si="13"/>
        <v>0</v>
      </c>
      <c r="U82" s="83"/>
      <c r="V82" s="106"/>
      <c r="W82" s="98"/>
      <c r="X82" s="106"/>
      <c r="Y82" s="98"/>
      <c r="Z82" s="109"/>
      <c r="AA82" s="91"/>
    </row>
    <row r="83" spans="1:27" s="92" customFormat="1" ht="21" customHeight="1" x14ac:dyDescent="0.3">
      <c r="A83" s="102"/>
      <c r="B83" s="82"/>
      <c r="C83" s="103"/>
      <c r="D83" s="103"/>
      <c r="E83" s="104"/>
      <c r="F83" s="105"/>
      <c r="G83" s="83"/>
      <c r="H83" s="106"/>
      <c r="I83" s="98"/>
      <c r="J83" s="106"/>
      <c r="K83" s="98"/>
      <c r="L83" s="106">
        <f t="shared" si="14"/>
        <v>0</v>
      </c>
      <c r="M83" s="83"/>
      <c r="N83" s="107">
        <f t="shared" si="12"/>
        <v>0</v>
      </c>
      <c r="O83" s="83"/>
      <c r="P83" s="104"/>
      <c r="Q83" s="83"/>
      <c r="R83" s="104"/>
      <c r="S83" s="83"/>
      <c r="T83" s="108">
        <f t="shared" si="13"/>
        <v>0</v>
      </c>
      <c r="U83" s="83"/>
      <c r="V83" s="106"/>
      <c r="W83" s="98"/>
      <c r="X83" s="106"/>
      <c r="Y83" s="98"/>
      <c r="Z83" s="109"/>
      <c r="AA83" s="91"/>
    </row>
    <row r="84" spans="1:27" s="92" customFormat="1" ht="21" customHeight="1" x14ac:dyDescent="0.3">
      <c r="A84" s="102"/>
      <c r="B84" s="82"/>
      <c r="C84" s="103"/>
      <c r="D84" s="103"/>
      <c r="E84" s="104"/>
      <c r="F84" s="105"/>
      <c r="G84" s="83"/>
      <c r="H84" s="106"/>
      <c r="I84" s="98"/>
      <c r="J84" s="106"/>
      <c r="K84" s="98"/>
      <c r="L84" s="106">
        <f t="shared" si="14"/>
        <v>0</v>
      </c>
      <c r="M84" s="83"/>
      <c r="N84" s="107">
        <f t="shared" si="12"/>
        <v>0</v>
      </c>
      <c r="O84" s="83"/>
      <c r="P84" s="104"/>
      <c r="Q84" s="83"/>
      <c r="R84" s="104"/>
      <c r="S84" s="83"/>
      <c r="T84" s="108">
        <f t="shared" si="13"/>
        <v>0</v>
      </c>
      <c r="U84" s="83"/>
      <c r="V84" s="106"/>
      <c r="W84" s="98"/>
      <c r="X84" s="106"/>
      <c r="Y84" s="98"/>
      <c r="Z84" s="109"/>
      <c r="AA84" s="91"/>
    </row>
    <row r="85" spans="1:27" s="92" customFormat="1" ht="21" customHeight="1" x14ac:dyDescent="0.3">
      <c r="A85" s="102"/>
      <c r="B85" s="82"/>
      <c r="C85" s="103"/>
      <c r="D85" s="103"/>
      <c r="E85" s="104"/>
      <c r="F85" s="105"/>
      <c r="G85" s="83"/>
      <c r="H85" s="106"/>
      <c r="I85" s="98"/>
      <c r="J85" s="106"/>
      <c r="K85" s="98"/>
      <c r="L85" s="106">
        <f t="shared" si="14"/>
        <v>0</v>
      </c>
      <c r="M85" s="83"/>
      <c r="N85" s="107">
        <f t="shared" si="12"/>
        <v>0</v>
      </c>
      <c r="O85" s="83"/>
      <c r="P85" s="104"/>
      <c r="Q85" s="83"/>
      <c r="R85" s="104"/>
      <c r="S85" s="83"/>
      <c r="T85" s="108">
        <f t="shared" si="13"/>
        <v>0</v>
      </c>
      <c r="U85" s="83"/>
      <c r="V85" s="106"/>
      <c r="W85" s="98"/>
      <c r="X85" s="106"/>
      <c r="Y85" s="98"/>
      <c r="Z85" s="109"/>
      <c r="AA85" s="91"/>
    </row>
    <row r="86" spans="1:27" s="92" customFormat="1" ht="21" customHeight="1" x14ac:dyDescent="0.3">
      <c r="A86" s="102"/>
      <c r="B86" s="82"/>
      <c r="C86" s="103"/>
      <c r="D86" s="103"/>
      <c r="E86" s="104"/>
      <c r="F86" s="105"/>
      <c r="G86" s="83"/>
      <c r="H86" s="106"/>
      <c r="I86" s="98"/>
      <c r="J86" s="106"/>
      <c r="K86" s="98"/>
      <c r="L86" s="106">
        <f t="shared" si="14"/>
        <v>0</v>
      </c>
      <c r="M86" s="83"/>
      <c r="N86" s="107">
        <f t="shared" si="12"/>
        <v>0</v>
      </c>
      <c r="O86" s="83"/>
      <c r="P86" s="104"/>
      <c r="Q86" s="83"/>
      <c r="R86" s="104"/>
      <c r="S86" s="83"/>
      <c r="T86" s="108">
        <f t="shared" si="13"/>
        <v>0</v>
      </c>
      <c r="U86" s="83"/>
      <c r="V86" s="110"/>
      <c r="W86" s="98"/>
      <c r="X86" s="110"/>
      <c r="Y86" s="98"/>
      <c r="Z86" s="111"/>
      <c r="AA86" s="112"/>
    </row>
    <row r="87" spans="1:27" s="92" customFormat="1" ht="21" customHeight="1" x14ac:dyDescent="0.3">
      <c r="A87" s="102"/>
      <c r="B87" s="82"/>
      <c r="C87" s="103"/>
      <c r="D87" s="103"/>
      <c r="E87" s="104"/>
      <c r="F87" s="105"/>
      <c r="G87" s="83"/>
      <c r="H87" s="106"/>
      <c r="I87" s="98"/>
      <c r="J87" s="106"/>
      <c r="K87" s="98"/>
      <c r="L87" s="106">
        <f t="shared" si="14"/>
        <v>0</v>
      </c>
      <c r="M87" s="83"/>
      <c r="N87" s="107">
        <f t="shared" si="12"/>
        <v>0</v>
      </c>
      <c r="O87" s="83"/>
      <c r="P87" s="104"/>
      <c r="Q87" s="83"/>
      <c r="R87" s="104"/>
      <c r="S87" s="83"/>
      <c r="T87" s="108">
        <f t="shared" si="13"/>
        <v>0</v>
      </c>
      <c r="U87" s="83"/>
      <c r="V87" s="110"/>
      <c r="W87" s="98"/>
      <c r="X87" s="110"/>
      <c r="Y87" s="98"/>
      <c r="Z87" s="111"/>
      <c r="AA87" s="112"/>
    </row>
    <row r="88" spans="1:27" ht="9.6" customHeight="1" x14ac:dyDescent="0.3">
      <c r="A88" s="15"/>
      <c r="B88" s="15"/>
    </row>
    <row r="89" spans="1:27" ht="15.75" customHeight="1" x14ac:dyDescent="0.3">
      <c r="A89" s="15"/>
      <c r="B89" s="15"/>
      <c r="C89" s="18" t="s">
        <v>46</v>
      </c>
      <c r="D89" s="18"/>
      <c r="E89" s="25"/>
      <c r="F89" s="25"/>
      <c r="J89" s="25"/>
      <c r="K89" s="25"/>
      <c r="L89" s="25"/>
      <c r="M89" s="25"/>
      <c r="N89" s="26"/>
      <c r="O89" s="25"/>
      <c r="P89" s="11"/>
      <c r="Q89" s="11"/>
      <c r="R89" s="11"/>
      <c r="S89" s="11"/>
      <c r="T89" s="11"/>
      <c r="U89" s="11"/>
    </row>
    <row r="90" spans="1:27" ht="15.75" customHeight="1" x14ac:dyDescent="0.3">
      <c r="A90" s="15"/>
      <c r="B90" s="15"/>
      <c r="C90" s="18"/>
      <c r="D90" s="18"/>
      <c r="E90" s="11"/>
      <c r="F90" s="11"/>
      <c r="J90" s="11"/>
      <c r="K90" s="11"/>
      <c r="L90" s="11"/>
      <c r="M90" s="11"/>
      <c r="N90" s="27"/>
      <c r="O90" s="11"/>
      <c r="P90" s="11"/>
      <c r="Q90" s="11"/>
      <c r="R90" s="11"/>
      <c r="S90" s="11"/>
      <c r="T90" s="11"/>
      <c r="U90" s="11"/>
    </row>
    <row r="91" spans="1:27" ht="15.75" customHeight="1" x14ac:dyDescent="0.3">
      <c r="A91" s="63" t="s">
        <v>58</v>
      </c>
      <c r="B91" s="15"/>
      <c r="C91" s="18"/>
      <c r="D91" s="18"/>
      <c r="E91" s="11"/>
      <c r="F91" s="11"/>
      <c r="J91" s="11"/>
      <c r="K91" s="11"/>
      <c r="L91" s="11"/>
      <c r="M91" s="11"/>
      <c r="N91" s="27"/>
      <c r="O91" s="11"/>
      <c r="P91" s="11"/>
      <c r="Q91" s="11"/>
      <c r="R91" s="11"/>
      <c r="S91" s="11"/>
      <c r="T91" s="11"/>
      <c r="U91" s="11"/>
    </row>
    <row r="92" spans="1:27" ht="15.75" customHeight="1" x14ac:dyDescent="0.2">
      <c r="A92" s="135" t="s">
        <v>47</v>
      </c>
      <c r="B92" s="135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</row>
    <row r="93" spans="1:27" ht="4.6500000000000004" customHeight="1" x14ac:dyDescent="0.3">
      <c r="A93" s="15"/>
      <c r="B93" s="15"/>
    </row>
    <row r="94" spans="1:27" ht="8.4" customHeight="1" x14ac:dyDescent="0.3">
      <c r="A94" s="51"/>
      <c r="B94" s="51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7"/>
      <c r="O94" s="46"/>
      <c r="P94" s="46"/>
      <c r="Q94" s="46"/>
      <c r="R94" s="46"/>
      <c r="AA94" s="11"/>
    </row>
    <row r="95" spans="1:27" s="9" customFormat="1" ht="14.4" customHeight="1" x14ac:dyDescent="0.25">
      <c r="A95" s="52" t="s">
        <v>31</v>
      </c>
      <c r="B95" s="52"/>
      <c r="C95" s="72"/>
      <c r="D95" s="72"/>
      <c r="E95" s="72"/>
      <c r="F95" s="53" t="s">
        <v>32</v>
      </c>
      <c r="G95" s="54"/>
      <c r="H95" s="149"/>
      <c r="I95" s="150"/>
      <c r="J95" s="150"/>
      <c r="K95" s="150"/>
      <c r="L95" s="150"/>
      <c r="M95" s="150"/>
      <c r="N95" s="150"/>
      <c r="O95" s="54"/>
      <c r="P95" s="54"/>
      <c r="Q95" s="54"/>
      <c r="R95" s="54"/>
      <c r="S95" s="17"/>
      <c r="T95" s="17"/>
      <c r="U95" s="17"/>
      <c r="V95" s="140" t="s">
        <v>77</v>
      </c>
      <c r="W95" s="141"/>
      <c r="X95" s="142"/>
    </row>
    <row r="96" spans="1:27" ht="12" customHeight="1" x14ac:dyDescent="0.25">
      <c r="A96" s="46"/>
      <c r="B96" s="46"/>
      <c r="C96" s="55"/>
      <c r="D96" s="55"/>
      <c r="E96" s="55"/>
      <c r="F96" s="46"/>
      <c r="G96" s="46"/>
      <c r="H96" s="46"/>
      <c r="I96" s="46"/>
      <c r="J96" s="46"/>
      <c r="K96" s="46"/>
      <c r="L96" s="46"/>
      <c r="M96" s="46"/>
      <c r="N96" s="47"/>
      <c r="O96" s="46"/>
      <c r="P96" s="46"/>
      <c r="Q96" s="46"/>
      <c r="R96" s="46"/>
      <c r="V96" s="143"/>
      <c r="W96" s="144"/>
      <c r="X96" s="145"/>
    </row>
    <row r="97" spans="1:27" ht="15" customHeight="1" x14ac:dyDescent="0.3">
      <c r="A97" s="61" t="s">
        <v>50</v>
      </c>
      <c r="B97" s="56"/>
      <c r="C97" s="57"/>
      <c r="D97" s="57"/>
      <c r="E97" s="57"/>
      <c r="F97" s="62" t="s">
        <v>34</v>
      </c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38"/>
      <c r="T97" s="38"/>
      <c r="U97" s="38"/>
      <c r="V97" s="146"/>
      <c r="W97" s="147"/>
      <c r="X97" s="148"/>
      <c r="Y97" s="12"/>
    </row>
    <row r="98" spans="1:27" ht="6" customHeight="1" x14ac:dyDescent="0.2">
      <c r="G98" s="37"/>
      <c r="I98" s="37"/>
      <c r="K98" s="37"/>
      <c r="M98" s="37"/>
      <c r="O98" s="37"/>
      <c r="P98" s="37"/>
      <c r="Q98" s="37"/>
      <c r="R98" s="37"/>
      <c r="S98" s="37"/>
      <c r="T98" s="37"/>
      <c r="U98" s="37"/>
      <c r="V98" s="37"/>
      <c r="W98" s="37"/>
      <c r="Y98" s="37"/>
    </row>
    <row r="99" spans="1:27" s="23" customFormat="1" ht="91.2" customHeight="1" x14ac:dyDescent="0.2">
      <c r="A99" s="71" t="s">
        <v>35</v>
      </c>
      <c r="B99" s="20"/>
      <c r="C99" s="70" t="s">
        <v>36</v>
      </c>
      <c r="D99" s="70" t="s">
        <v>37</v>
      </c>
      <c r="E99" s="71" t="s">
        <v>38</v>
      </c>
      <c r="F99" s="71" t="s">
        <v>39</v>
      </c>
      <c r="G99" s="115"/>
      <c r="H99" s="71" t="s">
        <v>78</v>
      </c>
      <c r="I99" s="115"/>
      <c r="J99" s="71" t="s">
        <v>79</v>
      </c>
      <c r="K99" s="115"/>
      <c r="L99" s="71" t="s">
        <v>42</v>
      </c>
      <c r="M99" s="115"/>
      <c r="N99" s="71" t="s">
        <v>43</v>
      </c>
      <c r="O99" s="115"/>
      <c r="P99" s="71" t="s">
        <v>44</v>
      </c>
      <c r="Q99" s="115"/>
      <c r="R99" s="71" t="s">
        <v>57</v>
      </c>
      <c r="S99" s="115"/>
      <c r="T99" s="71" t="s">
        <v>56</v>
      </c>
      <c r="U99" s="115"/>
      <c r="V99" s="71" t="s">
        <v>40</v>
      </c>
      <c r="W99" s="115"/>
      <c r="X99" s="71" t="s">
        <v>41</v>
      </c>
      <c r="Y99" s="115"/>
      <c r="Z99" s="71" t="s">
        <v>45</v>
      </c>
      <c r="AA99" s="115"/>
    </row>
    <row r="100" spans="1:27" s="74" customFormat="1" ht="15.6" customHeight="1" x14ac:dyDescent="0.3">
      <c r="A100" s="73" t="s">
        <v>63</v>
      </c>
      <c r="C100" s="75"/>
      <c r="D100" s="75"/>
      <c r="E100" s="75"/>
      <c r="F100" s="75"/>
      <c r="G100" s="76"/>
      <c r="H100" s="77"/>
      <c r="I100" s="76"/>
      <c r="J100" s="78"/>
      <c r="K100" s="76"/>
      <c r="L100" s="78"/>
      <c r="M100" s="76"/>
      <c r="N100" s="79"/>
      <c r="O100" s="76"/>
      <c r="P100" s="76"/>
      <c r="Q100" s="76"/>
      <c r="R100" s="76"/>
      <c r="S100" s="76"/>
      <c r="T100" s="76"/>
      <c r="U100" s="76"/>
      <c r="V100" s="80"/>
      <c r="W100" s="76"/>
      <c r="X100" s="80"/>
      <c r="Y100" s="76"/>
      <c r="Z100" s="80"/>
    </row>
    <row r="101" spans="1:27" s="92" customFormat="1" ht="15.6" customHeight="1" x14ac:dyDescent="0.3">
      <c r="A101" s="81">
        <v>1</v>
      </c>
      <c r="B101" s="82"/>
      <c r="C101" s="81" t="s">
        <v>69</v>
      </c>
      <c r="D101" s="81" t="s">
        <v>65</v>
      </c>
      <c r="E101" s="81" t="s">
        <v>66</v>
      </c>
      <c r="F101" s="81" t="s">
        <v>70</v>
      </c>
      <c r="G101" s="83"/>
      <c r="H101" s="84">
        <v>175.5</v>
      </c>
      <c r="I101" s="85"/>
      <c r="J101" s="84">
        <v>179.5</v>
      </c>
      <c r="K101" s="85"/>
      <c r="L101" s="84">
        <f>SUM(H101:J101)</f>
        <v>355</v>
      </c>
      <c r="M101" s="86"/>
      <c r="N101" s="87">
        <f>L101/5.6</f>
        <v>63.392857142857146</v>
      </c>
      <c r="O101" s="86"/>
      <c r="P101" s="88">
        <v>1</v>
      </c>
      <c r="Q101" s="86"/>
      <c r="R101" s="88">
        <v>0.5</v>
      </c>
      <c r="S101" s="86"/>
      <c r="T101" s="89">
        <f t="shared" ref="T101" si="18">N101-R101</f>
        <v>62.892857142857146</v>
      </c>
      <c r="U101" s="83"/>
      <c r="V101" s="84">
        <v>12</v>
      </c>
      <c r="W101" s="85"/>
      <c r="X101" s="84">
        <v>13</v>
      </c>
      <c r="Y101" s="85"/>
      <c r="Z101" s="90" t="s">
        <v>68</v>
      </c>
      <c r="AA101" s="91"/>
    </row>
    <row r="102" spans="1:27" s="92" customFormat="1" ht="7.2" customHeight="1" x14ac:dyDescent="0.3">
      <c r="A102" s="93"/>
      <c r="B102" s="94"/>
      <c r="C102" s="95"/>
      <c r="D102" s="95"/>
      <c r="E102" s="96"/>
      <c r="F102" s="95"/>
      <c r="G102" s="83"/>
      <c r="H102" s="97"/>
      <c r="I102" s="98"/>
      <c r="J102" s="97"/>
      <c r="K102" s="98"/>
      <c r="L102" s="97"/>
      <c r="M102" s="83"/>
      <c r="N102" s="99"/>
      <c r="O102" s="83"/>
      <c r="P102" s="96"/>
      <c r="Q102" s="83"/>
      <c r="R102" s="96"/>
      <c r="S102" s="83"/>
      <c r="T102" s="100"/>
      <c r="U102" s="83"/>
      <c r="V102" s="97"/>
      <c r="W102" s="98"/>
      <c r="X102" s="97"/>
      <c r="Y102" s="98"/>
      <c r="Z102" s="101"/>
      <c r="AA102" s="91"/>
    </row>
    <row r="103" spans="1:27" s="92" customFormat="1" ht="21" customHeight="1" x14ac:dyDescent="0.3">
      <c r="A103" s="102"/>
      <c r="B103" s="82"/>
      <c r="C103" s="103"/>
      <c r="D103" s="103"/>
      <c r="E103" s="104"/>
      <c r="F103" s="105"/>
      <c r="G103" s="83"/>
      <c r="H103" s="106"/>
      <c r="I103" s="98"/>
      <c r="J103" s="106"/>
      <c r="K103" s="98"/>
      <c r="L103" s="106">
        <f t="shared" ref="L103:L116" si="19">SUM(H103:J103)</f>
        <v>0</v>
      </c>
      <c r="M103" s="98"/>
      <c r="N103" s="107">
        <f t="shared" ref="N103:N116" si="20">L103/5.6</f>
        <v>0</v>
      </c>
      <c r="O103" s="83"/>
      <c r="P103" s="104"/>
      <c r="Q103" s="83"/>
      <c r="R103" s="104"/>
      <c r="S103" s="83"/>
      <c r="T103" s="108">
        <f t="shared" ref="T103:T116" si="21">N103-R103</f>
        <v>0</v>
      </c>
      <c r="U103" s="83"/>
      <c r="V103" s="106"/>
      <c r="W103" s="98"/>
      <c r="X103" s="106"/>
      <c r="Y103" s="98"/>
      <c r="Z103" s="109"/>
      <c r="AA103" s="91"/>
    </row>
    <row r="104" spans="1:27" s="92" customFormat="1" ht="21" customHeight="1" x14ac:dyDescent="0.3">
      <c r="A104" s="102"/>
      <c r="B104" s="82"/>
      <c r="C104" s="103"/>
      <c r="D104" s="103"/>
      <c r="E104" s="104"/>
      <c r="F104" s="105"/>
      <c r="G104" s="83"/>
      <c r="H104" s="106"/>
      <c r="I104" s="98"/>
      <c r="J104" s="106"/>
      <c r="K104" s="98"/>
      <c r="L104" s="106">
        <f t="shared" si="19"/>
        <v>0</v>
      </c>
      <c r="M104" s="98"/>
      <c r="N104" s="107">
        <f t="shared" si="20"/>
        <v>0</v>
      </c>
      <c r="O104" s="83"/>
      <c r="P104" s="104"/>
      <c r="Q104" s="83"/>
      <c r="R104" s="104"/>
      <c r="S104" s="83"/>
      <c r="T104" s="108">
        <f t="shared" si="21"/>
        <v>0</v>
      </c>
      <c r="U104" s="83"/>
      <c r="V104" s="106"/>
      <c r="W104" s="98"/>
      <c r="X104" s="106"/>
      <c r="Y104" s="98"/>
      <c r="Z104" s="109"/>
      <c r="AA104" s="91"/>
    </row>
    <row r="105" spans="1:27" s="92" customFormat="1" ht="21" customHeight="1" x14ac:dyDescent="0.3">
      <c r="A105" s="102"/>
      <c r="B105" s="82"/>
      <c r="C105" s="103"/>
      <c r="D105" s="103"/>
      <c r="E105" s="104"/>
      <c r="F105" s="105"/>
      <c r="G105" s="83"/>
      <c r="H105" s="106"/>
      <c r="I105" s="98"/>
      <c r="J105" s="106"/>
      <c r="K105" s="98"/>
      <c r="L105" s="106">
        <f t="shared" si="19"/>
        <v>0</v>
      </c>
      <c r="M105" s="98"/>
      <c r="N105" s="107">
        <f t="shared" si="20"/>
        <v>0</v>
      </c>
      <c r="O105" s="83"/>
      <c r="P105" s="104"/>
      <c r="Q105" s="83"/>
      <c r="R105" s="104"/>
      <c r="S105" s="83"/>
      <c r="T105" s="108">
        <f t="shared" si="21"/>
        <v>0</v>
      </c>
      <c r="U105" s="83"/>
      <c r="V105" s="106"/>
      <c r="W105" s="98"/>
      <c r="X105" s="106"/>
      <c r="Y105" s="98"/>
      <c r="Z105" s="109"/>
      <c r="AA105" s="91"/>
    </row>
    <row r="106" spans="1:27" s="92" customFormat="1" ht="21" customHeight="1" x14ac:dyDescent="0.3">
      <c r="A106" s="102"/>
      <c r="B106" s="82"/>
      <c r="C106" s="103"/>
      <c r="D106" s="103"/>
      <c r="E106" s="104"/>
      <c r="F106" s="105"/>
      <c r="G106" s="83"/>
      <c r="H106" s="106"/>
      <c r="I106" s="98"/>
      <c r="J106" s="106"/>
      <c r="K106" s="98"/>
      <c r="L106" s="106">
        <f t="shared" ref="L106" si="22">SUM(H106:J106)</f>
        <v>0</v>
      </c>
      <c r="M106" s="98"/>
      <c r="N106" s="107">
        <f t="shared" ref="N106" si="23">L106/5.6</f>
        <v>0</v>
      </c>
      <c r="O106" s="83"/>
      <c r="P106" s="104"/>
      <c r="Q106" s="83"/>
      <c r="R106" s="104"/>
      <c r="S106" s="83"/>
      <c r="T106" s="108">
        <f t="shared" ref="T106" si="24">N106-R106</f>
        <v>0</v>
      </c>
      <c r="U106" s="83"/>
      <c r="V106" s="106"/>
      <c r="W106" s="98"/>
      <c r="X106" s="106"/>
      <c r="Y106" s="98"/>
      <c r="Z106" s="109"/>
      <c r="AA106" s="91"/>
    </row>
    <row r="107" spans="1:27" s="92" customFormat="1" ht="21" customHeight="1" x14ac:dyDescent="0.3">
      <c r="A107" s="102"/>
      <c r="B107" s="82"/>
      <c r="C107" s="103"/>
      <c r="D107" s="103"/>
      <c r="E107" s="104"/>
      <c r="F107" s="105"/>
      <c r="G107" s="83"/>
      <c r="H107" s="106"/>
      <c r="I107" s="98"/>
      <c r="J107" s="106"/>
      <c r="K107" s="98"/>
      <c r="L107" s="106">
        <f t="shared" si="19"/>
        <v>0</v>
      </c>
      <c r="M107" s="98"/>
      <c r="N107" s="107">
        <f t="shared" si="20"/>
        <v>0</v>
      </c>
      <c r="O107" s="83"/>
      <c r="P107" s="104"/>
      <c r="Q107" s="83"/>
      <c r="R107" s="104"/>
      <c r="S107" s="83"/>
      <c r="T107" s="108">
        <f t="shared" si="21"/>
        <v>0</v>
      </c>
      <c r="U107" s="83"/>
      <c r="V107" s="106"/>
      <c r="W107" s="98"/>
      <c r="X107" s="106"/>
      <c r="Y107" s="98"/>
      <c r="Z107" s="109"/>
      <c r="AA107" s="91"/>
    </row>
    <row r="108" spans="1:27" s="92" customFormat="1" ht="21" customHeight="1" x14ac:dyDescent="0.3">
      <c r="A108" s="102"/>
      <c r="B108" s="82"/>
      <c r="C108" s="103"/>
      <c r="D108" s="103"/>
      <c r="E108" s="104"/>
      <c r="F108" s="105"/>
      <c r="G108" s="83"/>
      <c r="H108" s="106"/>
      <c r="I108" s="98"/>
      <c r="J108" s="106"/>
      <c r="K108" s="98"/>
      <c r="L108" s="106">
        <f t="shared" si="19"/>
        <v>0</v>
      </c>
      <c r="M108" s="98"/>
      <c r="N108" s="107">
        <f t="shared" si="20"/>
        <v>0</v>
      </c>
      <c r="O108" s="83"/>
      <c r="P108" s="104"/>
      <c r="Q108" s="83"/>
      <c r="R108" s="104"/>
      <c r="S108" s="83"/>
      <c r="T108" s="108">
        <f t="shared" si="21"/>
        <v>0</v>
      </c>
      <c r="U108" s="83"/>
      <c r="V108" s="106"/>
      <c r="W108" s="98"/>
      <c r="X108" s="106"/>
      <c r="Y108" s="98"/>
      <c r="Z108" s="109"/>
      <c r="AA108" s="91"/>
    </row>
    <row r="109" spans="1:27" s="92" customFormat="1" ht="21" customHeight="1" x14ac:dyDescent="0.3">
      <c r="A109" s="102"/>
      <c r="B109" s="82"/>
      <c r="C109" s="103"/>
      <c r="D109" s="103"/>
      <c r="E109" s="104"/>
      <c r="F109" s="105"/>
      <c r="G109" s="83"/>
      <c r="H109" s="106"/>
      <c r="I109" s="98"/>
      <c r="J109" s="106"/>
      <c r="K109" s="98"/>
      <c r="L109" s="106">
        <f t="shared" si="19"/>
        <v>0</v>
      </c>
      <c r="M109" s="98"/>
      <c r="N109" s="107">
        <f t="shared" si="20"/>
        <v>0</v>
      </c>
      <c r="O109" s="83"/>
      <c r="P109" s="104"/>
      <c r="Q109" s="83"/>
      <c r="R109" s="104"/>
      <c r="S109" s="83"/>
      <c r="T109" s="108">
        <f t="shared" si="21"/>
        <v>0</v>
      </c>
      <c r="U109" s="83"/>
      <c r="V109" s="106"/>
      <c r="W109" s="98"/>
      <c r="X109" s="106"/>
      <c r="Y109" s="98"/>
      <c r="Z109" s="109"/>
      <c r="AA109" s="91"/>
    </row>
    <row r="110" spans="1:27" s="92" customFormat="1" ht="21" customHeight="1" x14ac:dyDescent="0.3">
      <c r="A110" s="102"/>
      <c r="B110" s="82"/>
      <c r="C110" s="103"/>
      <c r="D110" s="103"/>
      <c r="E110" s="104"/>
      <c r="F110" s="105"/>
      <c r="G110" s="83"/>
      <c r="H110" s="106"/>
      <c r="I110" s="98"/>
      <c r="J110" s="106"/>
      <c r="K110" s="98"/>
      <c r="L110" s="106">
        <f t="shared" si="19"/>
        <v>0</v>
      </c>
      <c r="M110" s="98"/>
      <c r="N110" s="107">
        <f t="shared" si="20"/>
        <v>0</v>
      </c>
      <c r="O110" s="83"/>
      <c r="P110" s="104"/>
      <c r="Q110" s="83"/>
      <c r="R110" s="104"/>
      <c r="S110" s="83"/>
      <c r="T110" s="108">
        <f t="shared" si="21"/>
        <v>0</v>
      </c>
      <c r="U110" s="83"/>
      <c r="V110" s="106"/>
      <c r="W110" s="98"/>
      <c r="X110" s="106"/>
      <c r="Y110" s="98"/>
      <c r="Z110" s="109"/>
      <c r="AA110" s="91"/>
    </row>
    <row r="111" spans="1:27" s="92" customFormat="1" ht="21" customHeight="1" x14ac:dyDescent="0.3">
      <c r="A111" s="102"/>
      <c r="B111" s="82"/>
      <c r="C111" s="103"/>
      <c r="D111" s="103"/>
      <c r="E111" s="104"/>
      <c r="F111" s="105"/>
      <c r="G111" s="83"/>
      <c r="H111" s="106"/>
      <c r="I111" s="98"/>
      <c r="J111" s="106"/>
      <c r="K111" s="98"/>
      <c r="L111" s="106">
        <f t="shared" si="19"/>
        <v>0</v>
      </c>
      <c r="M111" s="98"/>
      <c r="N111" s="107">
        <f t="shared" si="20"/>
        <v>0</v>
      </c>
      <c r="O111" s="83"/>
      <c r="P111" s="104"/>
      <c r="Q111" s="83"/>
      <c r="R111" s="104"/>
      <c r="S111" s="83"/>
      <c r="T111" s="108">
        <f t="shared" si="21"/>
        <v>0</v>
      </c>
      <c r="U111" s="83"/>
      <c r="V111" s="106"/>
      <c r="W111" s="98"/>
      <c r="X111" s="106"/>
      <c r="Y111" s="98"/>
      <c r="Z111" s="109"/>
      <c r="AA111" s="91"/>
    </row>
    <row r="112" spans="1:27" s="92" customFormat="1" ht="21" customHeight="1" x14ac:dyDescent="0.3">
      <c r="A112" s="102"/>
      <c r="B112" s="82"/>
      <c r="C112" s="103"/>
      <c r="D112" s="103"/>
      <c r="E112" s="104"/>
      <c r="F112" s="105"/>
      <c r="G112" s="83"/>
      <c r="H112" s="106"/>
      <c r="I112" s="98"/>
      <c r="J112" s="106"/>
      <c r="K112" s="98"/>
      <c r="L112" s="106">
        <f t="shared" si="19"/>
        <v>0</v>
      </c>
      <c r="M112" s="98"/>
      <c r="N112" s="107">
        <f t="shared" si="20"/>
        <v>0</v>
      </c>
      <c r="O112" s="83"/>
      <c r="P112" s="104"/>
      <c r="Q112" s="83"/>
      <c r="R112" s="104"/>
      <c r="S112" s="83"/>
      <c r="T112" s="108">
        <f t="shared" si="21"/>
        <v>0</v>
      </c>
      <c r="U112" s="83"/>
      <c r="V112" s="106"/>
      <c r="W112" s="98"/>
      <c r="X112" s="106"/>
      <c r="Y112" s="98"/>
      <c r="Z112" s="109"/>
      <c r="AA112" s="91"/>
    </row>
    <row r="113" spans="1:27" s="92" customFormat="1" ht="21" customHeight="1" x14ac:dyDescent="0.3">
      <c r="A113" s="102"/>
      <c r="B113" s="82"/>
      <c r="C113" s="103"/>
      <c r="D113" s="103"/>
      <c r="E113" s="104"/>
      <c r="F113" s="105"/>
      <c r="G113" s="83"/>
      <c r="H113" s="106"/>
      <c r="I113" s="98"/>
      <c r="J113" s="106"/>
      <c r="K113" s="98"/>
      <c r="L113" s="106">
        <f t="shared" si="19"/>
        <v>0</v>
      </c>
      <c r="M113" s="98"/>
      <c r="N113" s="107">
        <f t="shared" si="20"/>
        <v>0</v>
      </c>
      <c r="O113" s="83"/>
      <c r="P113" s="104"/>
      <c r="Q113" s="83"/>
      <c r="R113" s="104"/>
      <c r="S113" s="83"/>
      <c r="T113" s="108">
        <f t="shared" si="21"/>
        <v>0</v>
      </c>
      <c r="U113" s="83"/>
      <c r="V113" s="106"/>
      <c r="W113" s="98"/>
      <c r="X113" s="106"/>
      <c r="Y113" s="98"/>
      <c r="Z113" s="109"/>
      <c r="AA113" s="91"/>
    </row>
    <row r="114" spans="1:27" s="92" customFormat="1" ht="21" customHeight="1" x14ac:dyDescent="0.3">
      <c r="A114" s="102"/>
      <c r="B114" s="82"/>
      <c r="C114" s="103"/>
      <c r="D114" s="103"/>
      <c r="E114" s="104"/>
      <c r="F114" s="105"/>
      <c r="G114" s="83"/>
      <c r="H114" s="106"/>
      <c r="I114" s="98"/>
      <c r="J114" s="106"/>
      <c r="K114" s="98"/>
      <c r="L114" s="106">
        <f t="shared" si="19"/>
        <v>0</v>
      </c>
      <c r="M114" s="98"/>
      <c r="N114" s="107">
        <f t="shared" si="20"/>
        <v>0</v>
      </c>
      <c r="O114" s="83"/>
      <c r="P114" s="104"/>
      <c r="Q114" s="83"/>
      <c r="R114" s="104"/>
      <c r="S114" s="83"/>
      <c r="T114" s="108">
        <f t="shared" si="21"/>
        <v>0</v>
      </c>
      <c r="U114" s="83"/>
      <c r="V114" s="106"/>
      <c r="W114" s="98"/>
      <c r="X114" s="106"/>
      <c r="Y114" s="98"/>
      <c r="Z114" s="109"/>
      <c r="AA114" s="91"/>
    </row>
    <row r="115" spans="1:27" s="92" customFormat="1" ht="21" customHeight="1" x14ac:dyDescent="0.3">
      <c r="A115" s="102"/>
      <c r="B115" s="82"/>
      <c r="C115" s="103"/>
      <c r="D115" s="103"/>
      <c r="E115" s="104"/>
      <c r="F115" s="105"/>
      <c r="G115" s="83"/>
      <c r="H115" s="106"/>
      <c r="I115" s="98"/>
      <c r="J115" s="106"/>
      <c r="K115" s="98"/>
      <c r="L115" s="106">
        <f t="shared" si="19"/>
        <v>0</v>
      </c>
      <c r="M115" s="98"/>
      <c r="N115" s="107">
        <f t="shared" si="20"/>
        <v>0</v>
      </c>
      <c r="O115" s="83"/>
      <c r="P115" s="104"/>
      <c r="Q115" s="83"/>
      <c r="R115" s="104"/>
      <c r="S115" s="83"/>
      <c r="T115" s="108">
        <f t="shared" si="21"/>
        <v>0</v>
      </c>
      <c r="U115" s="83"/>
      <c r="V115" s="110"/>
      <c r="W115" s="98"/>
      <c r="X115" s="110"/>
      <c r="Y115" s="98"/>
      <c r="Z115" s="111"/>
      <c r="AA115" s="112"/>
    </row>
    <row r="116" spans="1:27" s="92" customFormat="1" ht="21" customHeight="1" x14ac:dyDescent="0.3">
      <c r="A116" s="102"/>
      <c r="B116" s="82"/>
      <c r="C116" s="103"/>
      <c r="D116" s="103"/>
      <c r="E116" s="104"/>
      <c r="F116" s="105"/>
      <c r="G116" s="83"/>
      <c r="H116" s="106"/>
      <c r="I116" s="98"/>
      <c r="J116" s="106"/>
      <c r="K116" s="98"/>
      <c r="L116" s="106">
        <f t="shared" si="19"/>
        <v>0</v>
      </c>
      <c r="M116" s="98"/>
      <c r="N116" s="107">
        <f t="shared" si="20"/>
        <v>0</v>
      </c>
      <c r="O116" s="83"/>
      <c r="P116" s="104"/>
      <c r="Q116" s="83"/>
      <c r="R116" s="104"/>
      <c r="S116" s="83"/>
      <c r="T116" s="108">
        <f t="shared" si="21"/>
        <v>0</v>
      </c>
      <c r="U116" s="83"/>
      <c r="V116" s="110"/>
      <c r="W116" s="98"/>
      <c r="X116" s="110"/>
      <c r="Y116" s="98"/>
      <c r="Z116" s="111"/>
      <c r="AA116" s="112"/>
    </row>
    <row r="117" spans="1:27" ht="9.6" customHeight="1" x14ac:dyDescent="0.3">
      <c r="A117" s="15"/>
      <c r="B117" s="15"/>
    </row>
    <row r="118" spans="1:27" ht="15.75" customHeight="1" x14ac:dyDescent="0.3">
      <c r="A118" s="15"/>
      <c r="B118" s="15"/>
      <c r="C118" s="18" t="s">
        <v>46</v>
      </c>
      <c r="D118" s="18"/>
      <c r="E118" s="25"/>
      <c r="F118" s="25"/>
      <c r="J118" s="25"/>
      <c r="K118" s="25"/>
      <c r="L118" s="25"/>
      <c r="M118" s="25"/>
      <c r="N118" s="26"/>
      <c r="O118" s="25"/>
      <c r="P118" s="11"/>
      <c r="Q118" s="11"/>
      <c r="R118" s="11"/>
      <c r="S118" s="11"/>
      <c r="T118" s="11"/>
      <c r="U118" s="11"/>
    </row>
    <row r="119" spans="1:27" ht="15.75" customHeight="1" x14ac:dyDescent="0.3">
      <c r="A119" s="15"/>
      <c r="B119" s="15"/>
      <c r="C119" s="18"/>
      <c r="D119" s="18"/>
      <c r="E119" s="11"/>
      <c r="F119" s="11"/>
      <c r="J119" s="11"/>
      <c r="K119" s="11"/>
      <c r="L119" s="11"/>
      <c r="M119" s="11"/>
      <c r="N119" s="27"/>
      <c r="O119" s="11"/>
      <c r="P119" s="11"/>
      <c r="Q119" s="11"/>
      <c r="R119" s="11"/>
      <c r="S119" s="11"/>
      <c r="T119" s="11"/>
      <c r="U119" s="11"/>
    </row>
    <row r="120" spans="1:27" ht="15.75" customHeight="1" x14ac:dyDescent="0.3">
      <c r="A120" s="63" t="s">
        <v>58</v>
      </c>
      <c r="B120" s="15"/>
      <c r="C120" s="18"/>
      <c r="D120" s="18"/>
      <c r="E120" s="11"/>
      <c r="F120" s="11"/>
      <c r="J120" s="11"/>
      <c r="K120" s="11"/>
      <c r="L120" s="11"/>
      <c r="M120" s="11"/>
      <c r="N120" s="27"/>
      <c r="O120" s="11"/>
      <c r="P120" s="11"/>
      <c r="Q120" s="11"/>
      <c r="R120" s="11"/>
      <c r="S120" s="11"/>
      <c r="T120" s="11"/>
      <c r="U120" s="11"/>
    </row>
    <row r="121" spans="1:27" ht="15.75" customHeight="1" x14ac:dyDescent="0.2">
      <c r="A121" s="135" t="s">
        <v>47</v>
      </c>
      <c r="B121" s="135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</row>
    <row r="122" spans="1:27" ht="8.4" customHeight="1" x14ac:dyDescent="0.3">
      <c r="A122" s="51"/>
      <c r="B122" s="51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7"/>
      <c r="O122" s="46"/>
      <c r="P122" s="46"/>
      <c r="Q122" s="46"/>
      <c r="R122" s="46"/>
      <c r="AA122" s="11"/>
    </row>
    <row r="123" spans="1:27" ht="8.4" customHeight="1" x14ac:dyDescent="0.3">
      <c r="A123" s="51"/>
      <c r="B123" s="51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7"/>
      <c r="O123" s="46"/>
      <c r="P123" s="46"/>
      <c r="Q123" s="46"/>
      <c r="R123" s="46"/>
      <c r="AA123" s="11"/>
    </row>
    <row r="124" spans="1:27" s="9" customFormat="1" ht="14.4" customHeight="1" x14ac:dyDescent="0.25">
      <c r="A124" s="52" t="s">
        <v>31</v>
      </c>
      <c r="B124" s="52"/>
      <c r="C124" s="72"/>
      <c r="D124" s="72"/>
      <c r="E124" s="72"/>
      <c r="F124" s="53" t="s">
        <v>32</v>
      </c>
      <c r="G124" s="54"/>
      <c r="H124" s="149"/>
      <c r="I124" s="150"/>
      <c r="J124" s="150"/>
      <c r="K124" s="150"/>
      <c r="L124" s="150"/>
      <c r="M124" s="150"/>
      <c r="N124" s="150"/>
      <c r="O124" s="54"/>
      <c r="P124" s="54"/>
      <c r="Q124" s="54"/>
      <c r="R124" s="54"/>
      <c r="S124" s="17"/>
      <c r="T124" s="17"/>
      <c r="U124" s="17"/>
      <c r="V124" s="140" t="s">
        <v>77</v>
      </c>
      <c r="W124" s="141"/>
      <c r="X124" s="142"/>
    </row>
    <row r="125" spans="1:27" ht="12" customHeight="1" x14ac:dyDescent="0.25">
      <c r="A125" s="46"/>
      <c r="B125" s="46"/>
      <c r="C125" s="55"/>
      <c r="D125" s="55"/>
      <c r="E125" s="55"/>
      <c r="F125" s="46"/>
      <c r="G125" s="46"/>
      <c r="H125" s="46"/>
      <c r="I125" s="46"/>
      <c r="J125" s="46"/>
      <c r="K125" s="46"/>
      <c r="L125" s="46"/>
      <c r="M125" s="46"/>
      <c r="N125" s="47"/>
      <c r="O125" s="46"/>
      <c r="P125" s="46"/>
      <c r="Q125" s="46"/>
      <c r="R125" s="46"/>
      <c r="V125" s="143"/>
      <c r="W125" s="144"/>
      <c r="X125" s="145"/>
    </row>
    <row r="126" spans="1:27" ht="15" customHeight="1" x14ac:dyDescent="0.3">
      <c r="A126" s="61" t="s">
        <v>51</v>
      </c>
      <c r="B126" s="56"/>
      <c r="C126" s="57"/>
      <c r="D126" s="57"/>
      <c r="E126" s="57"/>
      <c r="F126" s="62" t="s">
        <v>34</v>
      </c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38"/>
      <c r="T126" s="38"/>
      <c r="U126" s="38"/>
      <c r="V126" s="146"/>
      <c r="W126" s="147"/>
      <c r="X126" s="148"/>
      <c r="Y126" s="12"/>
    </row>
    <row r="127" spans="1:27" ht="6" customHeight="1" x14ac:dyDescent="0.2">
      <c r="G127" s="37"/>
      <c r="I127" s="37"/>
      <c r="K127" s="37"/>
      <c r="M127" s="37"/>
      <c r="O127" s="37"/>
      <c r="P127" s="37"/>
      <c r="Q127" s="37"/>
      <c r="R127" s="37"/>
      <c r="S127" s="37"/>
      <c r="T127" s="37"/>
      <c r="U127" s="37"/>
      <c r="V127" s="37"/>
      <c r="W127" s="37"/>
      <c r="Y127" s="37"/>
    </row>
    <row r="128" spans="1:27" s="23" customFormat="1" ht="91.2" customHeight="1" x14ac:dyDescent="0.2">
      <c r="A128" s="71" t="s">
        <v>35</v>
      </c>
      <c r="B128" s="20"/>
      <c r="C128" s="70" t="s">
        <v>36</v>
      </c>
      <c r="D128" s="70" t="s">
        <v>37</v>
      </c>
      <c r="E128" s="71" t="s">
        <v>38</v>
      </c>
      <c r="F128" s="71" t="s">
        <v>39</v>
      </c>
      <c r="G128" s="115"/>
      <c r="H128" s="71" t="s">
        <v>78</v>
      </c>
      <c r="I128" s="115"/>
      <c r="J128" s="71" t="s">
        <v>79</v>
      </c>
      <c r="K128" s="115"/>
      <c r="L128" s="71" t="s">
        <v>42</v>
      </c>
      <c r="M128" s="115"/>
      <c r="N128" s="71" t="s">
        <v>43</v>
      </c>
      <c r="O128" s="115"/>
      <c r="P128" s="71" t="s">
        <v>44</v>
      </c>
      <c r="Q128" s="115"/>
      <c r="R128" s="71" t="s">
        <v>57</v>
      </c>
      <c r="S128" s="115"/>
      <c r="T128" s="71" t="s">
        <v>56</v>
      </c>
      <c r="U128" s="115"/>
      <c r="V128" s="71" t="s">
        <v>40</v>
      </c>
      <c r="W128" s="115"/>
      <c r="X128" s="71" t="s">
        <v>41</v>
      </c>
      <c r="Y128" s="115"/>
      <c r="Z128" s="71" t="s">
        <v>45</v>
      </c>
      <c r="AA128" s="115"/>
    </row>
    <row r="129" spans="1:27" s="74" customFormat="1" ht="15.6" customHeight="1" x14ac:dyDescent="0.3">
      <c r="A129" s="73" t="s">
        <v>63</v>
      </c>
      <c r="C129" s="75"/>
      <c r="D129" s="75"/>
      <c r="E129" s="75"/>
      <c r="F129" s="75"/>
      <c r="G129" s="76"/>
      <c r="H129" s="77"/>
      <c r="I129" s="76"/>
      <c r="J129" s="78"/>
      <c r="K129" s="76"/>
      <c r="L129" s="78"/>
      <c r="M129" s="76"/>
      <c r="N129" s="79"/>
      <c r="O129" s="76"/>
      <c r="P129" s="76"/>
      <c r="Q129" s="76"/>
      <c r="R129" s="76"/>
      <c r="S129" s="76"/>
      <c r="T129" s="76"/>
      <c r="U129" s="76"/>
      <c r="V129" s="80"/>
      <c r="W129" s="76"/>
      <c r="X129" s="80"/>
      <c r="Y129" s="76"/>
      <c r="Z129" s="80"/>
    </row>
    <row r="130" spans="1:27" s="92" customFormat="1" ht="15.6" customHeight="1" x14ac:dyDescent="0.3">
      <c r="A130" s="81">
        <v>1</v>
      </c>
      <c r="B130" s="82"/>
      <c r="C130" s="81" t="s">
        <v>71</v>
      </c>
      <c r="D130" s="81" t="s">
        <v>65</v>
      </c>
      <c r="E130" s="81" t="s">
        <v>66</v>
      </c>
      <c r="F130" s="81" t="s">
        <v>72</v>
      </c>
      <c r="G130" s="83"/>
      <c r="H130" s="84">
        <v>169</v>
      </c>
      <c r="I130" s="85"/>
      <c r="J130" s="84">
        <v>173.5</v>
      </c>
      <c r="K130" s="85"/>
      <c r="L130" s="84">
        <f>SUM(H130:J130)</f>
        <v>342.5</v>
      </c>
      <c r="M130" s="86"/>
      <c r="N130" s="87">
        <f>L130/5.2</f>
        <v>65.865384615384613</v>
      </c>
      <c r="O130" s="86"/>
      <c r="P130" s="88">
        <v>2</v>
      </c>
      <c r="Q130" s="86"/>
      <c r="R130" s="88">
        <v>1</v>
      </c>
      <c r="S130" s="86"/>
      <c r="T130" s="89">
        <f t="shared" ref="T130" si="25">N130-R130</f>
        <v>64.865384615384613</v>
      </c>
      <c r="U130" s="83"/>
      <c r="V130" s="84">
        <v>11</v>
      </c>
      <c r="W130" s="85"/>
      <c r="X130" s="84">
        <v>12</v>
      </c>
      <c r="Y130" s="85"/>
      <c r="Z130" s="90" t="s">
        <v>68</v>
      </c>
      <c r="AA130" s="91"/>
    </row>
    <row r="131" spans="1:27" s="92" customFormat="1" ht="7.2" customHeight="1" x14ac:dyDescent="0.3">
      <c r="A131" s="93"/>
      <c r="B131" s="94"/>
      <c r="C131" s="95"/>
      <c r="D131" s="95"/>
      <c r="E131" s="96"/>
      <c r="F131" s="95"/>
      <c r="G131" s="83"/>
      <c r="H131" s="97"/>
      <c r="I131" s="98"/>
      <c r="J131" s="97"/>
      <c r="K131" s="98"/>
      <c r="L131" s="97"/>
      <c r="M131" s="83"/>
      <c r="N131" s="99"/>
      <c r="O131" s="83"/>
      <c r="P131" s="96"/>
      <c r="Q131" s="83"/>
      <c r="R131" s="96"/>
      <c r="S131" s="83"/>
      <c r="T131" s="100"/>
      <c r="U131" s="83"/>
      <c r="V131" s="97"/>
      <c r="W131" s="98"/>
      <c r="X131" s="97"/>
      <c r="Y131" s="98"/>
      <c r="Z131" s="101"/>
      <c r="AA131" s="91"/>
    </row>
    <row r="132" spans="1:27" s="92" customFormat="1" ht="21" customHeight="1" x14ac:dyDescent="0.3">
      <c r="A132" s="102"/>
      <c r="B132" s="82"/>
      <c r="C132" s="103"/>
      <c r="D132" s="103"/>
      <c r="E132" s="104"/>
      <c r="F132" s="105"/>
      <c r="G132" s="83"/>
      <c r="H132" s="106"/>
      <c r="I132" s="98"/>
      <c r="J132" s="106"/>
      <c r="K132" s="98"/>
      <c r="L132" s="106">
        <f t="shared" ref="L132:L145" si="26">SUM(H132:J132)</f>
        <v>0</v>
      </c>
      <c r="M132" s="98"/>
      <c r="N132" s="107">
        <f t="shared" ref="N132:N145" si="27">L132/5.2</f>
        <v>0</v>
      </c>
      <c r="O132" s="83"/>
      <c r="P132" s="104"/>
      <c r="Q132" s="83"/>
      <c r="R132" s="104"/>
      <c r="S132" s="83"/>
      <c r="T132" s="108">
        <f t="shared" ref="T132:T145" si="28">N132-R132</f>
        <v>0</v>
      </c>
      <c r="U132" s="83"/>
      <c r="V132" s="106"/>
      <c r="W132" s="98"/>
      <c r="X132" s="106"/>
      <c r="Y132" s="98"/>
      <c r="Z132" s="109"/>
      <c r="AA132" s="91"/>
    </row>
    <row r="133" spans="1:27" s="92" customFormat="1" ht="21" customHeight="1" x14ac:dyDescent="0.3">
      <c r="A133" s="102"/>
      <c r="B133" s="82"/>
      <c r="C133" s="103"/>
      <c r="D133" s="103"/>
      <c r="E133" s="104"/>
      <c r="F133" s="105"/>
      <c r="G133" s="83"/>
      <c r="H133" s="106"/>
      <c r="I133" s="98"/>
      <c r="J133" s="106"/>
      <c r="K133" s="98"/>
      <c r="L133" s="106">
        <f t="shared" si="26"/>
        <v>0</v>
      </c>
      <c r="M133" s="98"/>
      <c r="N133" s="107">
        <f t="shared" si="27"/>
        <v>0</v>
      </c>
      <c r="O133" s="83"/>
      <c r="P133" s="104"/>
      <c r="Q133" s="83"/>
      <c r="R133" s="104"/>
      <c r="S133" s="83"/>
      <c r="T133" s="108">
        <f t="shared" si="28"/>
        <v>0</v>
      </c>
      <c r="U133" s="83"/>
      <c r="V133" s="106"/>
      <c r="W133" s="98"/>
      <c r="X133" s="106"/>
      <c r="Y133" s="98"/>
      <c r="Z133" s="109"/>
      <c r="AA133" s="91"/>
    </row>
    <row r="134" spans="1:27" s="92" customFormat="1" ht="21" customHeight="1" x14ac:dyDescent="0.3">
      <c r="A134" s="102"/>
      <c r="B134" s="82"/>
      <c r="C134" s="103"/>
      <c r="D134" s="103"/>
      <c r="E134" s="104"/>
      <c r="F134" s="105"/>
      <c r="G134" s="83"/>
      <c r="H134" s="106"/>
      <c r="I134" s="98"/>
      <c r="J134" s="106"/>
      <c r="K134" s="98"/>
      <c r="L134" s="106">
        <f t="shared" si="26"/>
        <v>0</v>
      </c>
      <c r="M134" s="98"/>
      <c r="N134" s="107">
        <f t="shared" si="27"/>
        <v>0</v>
      </c>
      <c r="O134" s="83"/>
      <c r="P134" s="104"/>
      <c r="Q134" s="83"/>
      <c r="R134" s="104"/>
      <c r="S134" s="83"/>
      <c r="T134" s="108">
        <f t="shared" si="28"/>
        <v>0</v>
      </c>
      <c r="U134" s="83"/>
      <c r="V134" s="106"/>
      <c r="W134" s="98"/>
      <c r="X134" s="106"/>
      <c r="Y134" s="98"/>
      <c r="Z134" s="109"/>
      <c r="AA134" s="91"/>
    </row>
    <row r="135" spans="1:27" s="92" customFormat="1" ht="21" customHeight="1" x14ac:dyDescent="0.3">
      <c r="A135" s="102"/>
      <c r="B135" s="82"/>
      <c r="C135" s="103"/>
      <c r="D135" s="103"/>
      <c r="E135" s="104"/>
      <c r="F135" s="105"/>
      <c r="G135" s="83"/>
      <c r="H135" s="106"/>
      <c r="I135" s="98"/>
      <c r="J135" s="106"/>
      <c r="K135" s="98"/>
      <c r="L135" s="106">
        <f t="shared" ref="L135" si="29">SUM(H135:J135)</f>
        <v>0</v>
      </c>
      <c r="M135" s="98"/>
      <c r="N135" s="107">
        <f t="shared" ref="N135" si="30">L135/5.2</f>
        <v>0</v>
      </c>
      <c r="O135" s="83"/>
      <c r="P135" s="104"/>
      <c r="Q135" s="83"/>
      <c r="R135" s="104"/>
      <c r="S135" s="83"/>
      <c r="T135" s="108">
        <f t="shared" ref="T135" si="31">N135-R135</f>
        <v>0</v>
      </c>
      <c r="U135" s="83"/>
      <c r="V135" s="106"/>
      <c r="W135" s="98"/>
      <c r="X135" s="106"/>
      <c r="Y135" s="98"/>
      <c r="Z135" s="109"/>
      <c r="AA135" s="91"/>
    </row>
    <row r="136" spans="1:27" s="92" customFormat="1" ht="21" customHeight="1" x14ac:dyDescent="0.3">
      <c r="A136" s="102"/>
      <c r="B136" s="82"/>
      <c r="C136" s="103"/>
      <c r="D136" s="103"/>
      <c r="E136" s="104"/>
      <c r="F136" s="105"/>
      <c r="G136" s="83"/>
      <c r="H136" s="106"/>
      <c r="I136" s="98"/>
      <c r="J136" s="106"/>
      <c r="K136" s="98"/>
      <c r="L136" s="106">
        <f t="shared" si="26"/>
        <v>0</v>
      </c>
      <c r="M136" s="98"/>
      <c r="N136" s="107">
        <f t="shared" si="27"/>
        <v>0</v>
      </c>
      <c r="O136" s="83"/>
      <c r="P136" s="104"/>
      <c r="Q136" s="83"/>
      <c r="R136" s="104"/>
      <c r="S136" s="83"/>
      <c r="T136" s="108">
        <f t="shared" si="28"/>
        <v>0</v>
      </c>
      <c r="U136" s="83"/>
      <c r="V136" s="106"/>
      <c r="W136" s="98"/>
      <c r="X136" s="106"/>
      <c r="Y136" s="98"/>
      <c r="Z136" s="109"/>
      <c r="AA136" s="91"/>
    </row>
    <row r="137" spans="1:27" s="92" customFormat="1" ht="21" customHeight="1" x14ac:dyDescent="0.3">
      <c r="A137" s="102"/>
      <c r="B137" s="82"/>
      <c r="C137" s="103"/>
      <c r="D137" s="103"/>
      <c r="E137" s="104"/>
      <c r="F137" s="105"/>
      <c r="G137" s="83"/>
      <c r="H137" s="106"/>
      <c r="I137" s="98"/>
      <c r="J137" s="106"/>
      <c r="K137" s="98"/>
      <c r="L137" s="106">
        <f t="shared" si="26"/>
        <v>0</v>
      </c>
      <c r="M137" s="98"/>
      <c r="N137" s="107">
        <f t="shared" si="27"/>
        <v>0</v>
      </c>
      <c r="O137" s="83"/>
      <c r="P137" s="104"/>
      <c r="Q137" s="83"/>
      <c r="R137" s="104"/>
      <c r="S137" s="83"/>
      <c r="T137" s="108">
        <f t="shared" si="28"/>
        <v>0</v>
      </c>
      <c r="U137" s="83"/>
      <c r="V137" s="106"/>
      <c r="W137" s="98"/>
      <c r="X137" s="106"/>
      <c r="Y137" s="98"/>
      <c r="Z137" s="109"/>
      <c r="AA137" s="91"/>
    </row>
    <row r="138" spans="1:27" s="92" customFormat="1" ht="21" customHeight="1" x14ac:dyDescent="0.3">
      <c r="A138" s="102"/>
      <c r="B138" s="82"/>
      <c r="C138" s="103"/>
      <c r="D138" s="103"/>
      <c r="E138" s="104"/>
      <c r="F138" s="105"/>
      <c r="G138" s="83"/>
      <c r="H138" s="106"/>
      <c r="I138" s="98"/>
      <c r="J138" s="106"/>
      <c r="K138" s="98"/>
      <c r="L138" s="106">
        <f t="shared" si="26"/>
        <v>0</v>
      </c>
      <c r="M138" s="98"/>
      <c r="N138" s="107">
        <f t="shared" si="27"/>
        <v>0</v>
      </c>
      <c r="O138" s="83"/>
      <c r="P138" s="104"/>
      <c r="Q138" s="83"/>
      <c r="R138" s="104"/>
      <c r="S138" s="83"/>
      <c r="T138" s="108">
        <f t="shared" si="28"/>
        <v>0</v>
      </c>
      <c r="U138" s="83"/>
      <c r="V138" s="106"/>
      <c r="W138" s="98"/>
      <c r="X138" s="106"/>
      <c r="Y138" s="98"/>
      <c r="Z138" s="109"/>
      <c r="AA138" s="91"/>
    </row>
    <row r="139" spans="1:27" s="92" customFormat="1" ht="21" customHeight="1" x14ac:dyDescent="0.3">
      <c r="A139" s="102"/>
      <c r="B139" s="82"/>
      <c r="C139" s="103"/>
      <c r="D139" s="103"/>
      <c r="E139" s="104"/>
      <c r="F139" s="105"/>
      <c r="G139" s="83"/>
      <c r="H139" s="106"/>
      <c r="I139" s="98"/>
      <c r="J139" s="106"/>
      <c r="K139" s="98"/>
      <c r="L139" s="106">
        <f t="shared" si="26"/>
        <v>0</v>
      </c>
      <c r="M139" s="98"/>
      <c r="N139" s="107">
        <f t="shared" si="27"/>
        <v>0</v>
      </c>
      <c r="O139" s="83"/>
      <c r="P139" s="104"/>
      <c r="Q139" s="83"/>
      <c r="R139" s="104"/>
      <c r="S139" s="83"/>
      <c r="T139" s="108">
        <f t="shared" si="28"/>
        <v>0</v>
      </c>
      <c r="U139" s="83"/>
      <c r="V139" s="106"/>
      <c r="W139" s="98"/>
      <c r="X139" s="106"/>
      <c r="Y139" s="98"/>
      <c r="Z139" s="109"/>
      <c r="AA139" s="91"/>
    </row>
    <row r="140" spans="1:27" s="92" customFormat="1" ht="21" customHeight="1" x14ac:dyDescent="0.3">
      <c r="A140" s="102"/>
      <c r="B140" s="82"/>
      <c r="C140" s="103"/>
      <c r="D140" s="103"/>
      <c r="E140" s="104"/>
      <c r="F140" s="105"/>
      <c r="G140" s="83"/>
      <c r="H140" s="106"/>
      <c r="I140" s="98"/>
      <c r="J140" s="106"/>
      <c r="K140" s="98"/>
      <c r="L140" s="106">
        <f t="shared" si="26"/>
        <v>0</v>
      </c>
      <c r="M140" s="98"/>
      <c r="N140" s="107">
        <f t="shared" si="27"/>
        <v>0</v>
      </c>
      <c r="O140" s="83"/>
      <c r="P140" s="104"/>
      <c r="Q140" s="83"/>
      <c r="R140" s="104"/>
      <c r="S140" s="83"/>
      <c r="T140" s="108">
        <f t="shared" si="28"/>
        <v>0</v>
      </c>
      <c r="U140" s="83"/>
      <c r="V140" s="106"/>
      <c r="W140" s="98"/>
      <c r="X140" s="106"/>
      <c r="Y140" s="98"/>
      <c r="Z140" s="109"/>
      <c r="AA140" s="91"/>
    </row>
    <row r="141" spans="1:27" s="92" customFormat="1" ht="21" customHeight="1" x14ac:dyDescent="0.3">
      <c r="A141" s="102"/>
      <c r="B141" s="82"/>
      <c r="C141" s="103"/>
      <c r="D141" s="103"/>
      <c r="E141" s="104"/>
      <c r="F141" s="105"/>
      <c r="G141" s="83"/>
      <c r="H141" s="106"/>
      <c r="I141" s="98"/>
      <c r="J141" s="106"/>
      <c r="K141" s="98"/>
      <c r="L141" s="106">
        <f t="shared" si="26"/>
        <v>0</v>
      </c>
      <c r="M141" s="98"/>
      <c r="N141" s="107">
        <f t="shared" si="27"/>
        <v>0</v>
      </c>
      <c r="O141" s="83"/>
      <c r="P141" s="104"/>
      <c r="Q141" s="83"/>
      <c r="R141" s="104"/>
      <c r="S141" s="83"/>
      <c r="T141" s="108">
        <f t="shared" si="28"/>
        <v>0</v>
      </c>
      <c r="U141" s="83"/>
      <c r="V141" s="106"/>
      <c r="W141" s="98"/>
      <c r="X141" s="106"/>
      <c r="Y141" s="98"/>
      <c r="Z141" s="109"/>
      <c r="AA141" s="91"/>
    </row>
    <row r="142" spans="1:27" s="92" customFormat="1" ht="21" customHeight="1" x14ac:dyDescent="0.3">
      <c r="A142" s="102"/>
      <c r="B142" s="82"/>
      <c r="C142" s="103"/>
      <c r="D142" s="103"/>
      <c r="E142" s="104"/>
      <c r="F142" s="105"/>
      <c r="G142" s="83"/>
      <c r="H142" s="106"/>
      <c r="I142" s="98"/>
      <c r="J142" s="106"/>
      <c r="K142" s="98"/>
      <c r="L142" s="106">
        <f t="shared" si="26"/>
        <v>0</v>
      </c>
      <c r="M142" s="98"/>
      <c r="N142" s="107">
        <f t="shared" si="27"/>
        <v>0</v>
      </c>
      <c r="O142" s="83"/>
      <c r="P142" s="104"/>
      <c r="Q142" s="83"/>
      <c r="R142" s="104"/>
      <c r="S142" s="83"/>
      <c r="T142" s="108">
        <f t="shared" si="28"/>
        <v>0</v>
      </c>
      <c r="U142" s="83"/>
      <c r="V142" s="106"/>
      <c r="W142" s="98"/>
      <c r="X142" s="106"/>
      <c r="Y142" s="98"/>
      <c r="Z142" s="109"/>
      <c r="AA142" s="91"/>
    </row>
    <row r="143" spans="1:27" s="92" customFormat="1" ht="21" customHeight="1" x14ac:dyDescent="0.3">
      <c r="A143" s="102"/>
      <c r="B143" s="82"/>
      <c r="C143" s="103"/>
      <c r="D143" s="103"/>
      <c r="E143" s="104"/>
      <c r="F143" s="105"/>
      <c r="G143" s="83"/>
      <c r="H143" s="106"/>
      <c r="I143" s="98"/>
      <c r="J143" s="106"/>
      <c r="K143" s="98"/>
      <c r="L143" s="106">
        <f t="shared" si="26"/>
        <v>0</v>
      </c>
      <c r="M143" s="98"/>
      <c r="N143" s="107">
        <f t="shared" si="27"/>
        <v>0</v>
      </c>
      <c r="O143" s="83"/>
      <c r="P143" s="104"/>
      <c r="Q143" s="83"/>
      <c r="R143" s="104"/>
      <c r="S143" s="83"/>
      <c r="T143" s="108">
        <f t="shared" si="28"/>
        <v>0</v>
      </c>
      <c r="U143" s="83"/>
      <c r="V143" s="106"/>
      <c r="W143" s="98"/>
      <c r="X143" s="106"/>
      <c r="Y143" s="98"/>
      <c r="Z143" s="109"/>
      <c r="AA143" s="91"/>
    </row>
    <row r="144" spans="1:27" s="92" customFormat="1" ht="21" customHeight="1" x14ac:dyDescent="0.3">
      <c r="A144" s="102"/>
      <c r="B144" s="82"/>
      <c r="C144" s="103"/>
      <c r="D144" s="103"/>
      <c r="E144" s="104"/>
      <c r="F144" s="105"/>
      <c r="G144" s="83"/>
      <c r="H144" s="110"/>
      <c r="I144" s="98"/>
      <c r="J144" s="110"/>
      <c r="K144" s="98"/>
      <c r="L144" s="106">
        <f t="shared" si="26"/>
        <v>0</v>
      </c>
      <c r="M144" s="98"/>
      <c r="N144" s="107">
        <f t="shared" si="27"/>
        <v>0</v>
      </c>
      <c r="O144" s="83"/>
      <c r="P144" s="104"/>
      <c r="Q144" s="83"/>
      <c r="R144" s="104"/>
      <c r="S144" s="83"/>
      <c r="T144" s="108">
        <f t="shared" si="28"/>
        <v>0</v>
      </c>
      <c r="U144" s="83"/>
      <c r="V144" s="110"/>
      <c r="W144" s="98"/>
      <c r="X144" s="110"/>
      <c r="Y144" s="98"/>
      <c r="Z144" s="111"/>
      <c r="AA144" s="112"/>
    </row>
    <row r="145" spans="1:27" s="92" customFormat="1" ht="21" customHeight="1" x14ac:dyDescent="0.3">
      <c r="A145" s="102"/>
      <c r="B145" s="82"/>
      <c r="C145" s="103"/>
      <c r="D145" s="103"/>
      <c r="E145" s="104"/>
      <c r="F145" s="105"/>
      <c r="G145" s="83"/>
      <c r="H145" s="110"/>
      <c r="I145" s="98"/>
      <c r="J145" s="110"/>
      <c r="K145" s="98"/>
      <c r="L145" s="106">
        <f t="shared" si="26"/>
        <v>0</v>
      </c>
      <c r="M145" s="98"/>
      <c r="N145" s="107">
        <f t="shared" si="27"/>
        <v>0</v>
      </c>
      <c r="O145" s="83"/>
      <c r="P145" s="104"/>
      <c r="Q145" s="83"/>
      <c r="R145" s="104"/>
      <c r="S145" s="83"/>
      <c r="T145" s="108">
        <f t="shared" si="28"/>
        <v>0</v>
      </c>
      <c r="U145" s="83"/>
      <c r="V145" s="110"/>
      <c r="W145" s="98"/>
      <c r="X145" s="110"/>
      <c r="Y145" s="98"/>
      <c r="Z145" s="111"/>
      <c r="AA145" s="112"/>
    </row>
    <row r="146" spans="1:27" ht="9.6" customHeight="1" x14ac:dyDescent="0.3">
      <c r="A146" s="15"/>
      <c r="B146" s="15"/>
    </row>
    <row r="147" spans="1:27" ht="15.75" customHeight="1" x14ac:dyDescent="0.3">
      <c r="A147" s="15"/>
      <c r="B147" s="15"/>
      <c r="C147" s="18" t="s">
        <v>46</v>
      </c>
      <c r="D147" s="18"/>
      <c r="E147" s="25"/>
      <c r="F147" s="25"/>
      <c r="J147" s="25"/>
      <c r="K147" s="25"/>
      <c r="L147" s="25"/>
      <c r="M147" s="25"/>
      <c r="N147" s="26"/>
      <c r="O147" s="25"/>
      <c r="P147" s="11"/>
      <c r="Q147" s="11"/>
      <c r="R147" s="11"/>
      <c r="S147" s="11"/>
      <c r="T147" s="11"/>
      <c r="U147" s="11"/>
    </row>
    <row r="148" spans="1:27" ht="15.75" customHeight="1" x14ac:dyDescent="0.3">
      <c r="A148" s="15"/>
      <c r="B148" s="15"/>
      <c r="C148" s="18"/>
      <c r="D148" s="18"/>
      <c r="E148" s="11"/>
      <c r="F148" s="11"/>
      <c r="J148" s="11"/>
      <c r="K148" s="11"/>
      <c r="L148" s="11"/>
      <c r="M148" s="11"/>
      <c r="N148" s="27"/>
      <c r="O148" s="11"/>
      <c r="P148" s="11"/>
      <c r="Q148" s="11"/>
      <c r="R148" s="11"/>
      <c r="S148" s="11"/>
      <c r="T148" s="11"/>
      <c r="U148" s="11"/>
    </row>
    <row r="149" spans="1:27" ht="15.75" customHeight="1" x14ac:dyDescent="0.3">
      <c r="A149" s="63" t="s">
        <v>58</v>
      </c>
      <c r="B149" s="15"/>
      <c r="C149" s="18"/>
      <c r="D149" s="18"/>
      <c r="E149" s="11"/>
      <c r="F149" s="11"/>
      <c r="J149" s="11"/>
      <c r="K149" s="11"/>
      <c r="L149" s="11"/>
      <c r="M149" s="11"/>
      <c r="N149" s="27"/>
      <c r="O149" s="11"/>
      <c r="P149" s="11"/>
      <c r="Q149" s="11"/>
      <c r="R149" s="11"/>
      <c r="S149" s="11"/>
      <c r="T149" s="11"/>
      <c r="U149" s="11"/>
    </row>
    <row r="150" spans="1:27" ht="15.75" customHeight="1" x14ac:dyDescent="0.2">
      <c r="A150" s="135" t="s">
        <v>47</v>
      </c>
      <c r="B150" s="135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</row>
    <row r="151" spans="1:27" ht="4.6500000000000004" customHeight="1" x14ac:dyDescent="0.3">
      <c r="A151" s="15"/>
      <c r="B151" s="15"/>
    </row>
    <row r="152" spans="1:27" ht="31.65" customHeight="1" x14ac:dyDescent="0.3">
      <c r="A152" s="61" t="s">
        <v>52</v>
      </c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</row>
    <row r="153" spans="1:27" ht="6" customHeight="1" x14ac:dyDescent="0.2">
      <c r="C153" s="29"/>
      <c r="D153" s="29"/>
      <c r="E153" s="29"/>
      <c r="F153" s="29"/>
      <c r="G153" s="28"/>
      <c r="H153" s="28"/>
      <c r="I153" s="28"/>
      <c r="J153" s="28"/>
      <c r="K153" s="28"/>
      <c r="L153" s="28"/>
      <c r="M153" s="28"/>
      <c r="N153" s="30"/>
      <c r="O153" s="31"/>
      <c r="P153" s="31"/>
      <c r="Q153" s="31"/>
      <c r="R153" s="31"/>
      <c r="S153" s="31"/>
      <c r="T153" s="31"/>
      <c r="U153" s="31"/>
      <c r="V153" s="31"/>
      <c r="W153" s="31"/>
      <c r="Y153" s="31"/>
    </row>
    <row r="154" spans="1:27" s="23" customFormat="1" ht="73.650000000000006" customHeight="1" x14ac:dyDescent="0.2">
      <c r="A154" s="137" t="s">
        <v>36</v>
      </c>
      <c r="B154" s="138"/>
      <c r="C154" s="138"/>
      <c r="D154" s="139"/>
      <c r="E154" s="21" t="s">
        <v>37</v>
      </c>
      <c r="F154" s="137" t="s">
        <v>39</v>
      </c>
      <c r="G154" s="138"/>
      <c r="H154" s="139"/>
      <c r="I154" s="22"/>
      <c r="J154" s="19" t="s">
        <v>40</v>
      </c>
      <c r="K154" s="22"/>
      <c r="L154" s="19" t="s">
        <v>41</v>
      </c>
      <c r="M154" s="22"/>
      <c r="N154" s="19" t="s">
        <v>55</v>
      </c>
      <c r="O154" s="32"/>
      <c r="P154" s="19" t="s">
        <v>73</v>
      </c>
      <c r="Q154" s="22"/>
      <c r="R154" s="154" t="s">
        <v>53</v>
      </c>
      <c r="S154" s="154"/>
      <c r="T154" s="154"/>
      <c r="U154" s="32"/>
      <c r="V154" s="137" t="s">
        <v>54</v>
      </c>
      <c r="W154" s="138"/>
      <c r="X154" s="138"/>
      <c r="Y154" s="138"/>
      <c r="Z154" s="139"/>
    </row>
    <row r="155" spans="1:27" s="11" customFormat="1" ht="4.6500000000000004" customHeight="1" x14ac:dyDescent="0.2">
      <c r="A155" s="5"/>
      <c r="B155" s="5"/>
      <c r="C155" s="34"/>
      <c r="D155" s="34"/>
      <c r="E155" s="34"/>
      <c r="F155" s="34"/>
      <c r="G155" s="28"/>
      <c r="I155" s="33"/>
      <c r="J155" s="28"/>
      <c r="K155" s="33"/>
      <c r="L155" s="28"/>
      <c r="M155" s="33"/>
      <c r="N155" s="28"/>
      <c r="O155" s="28"/>
      <c r="U155" s="28"/>
      <c r="W155" s="28"/>
      <c r="X155" s="28"/>
      <c r="Y155" s="28"/>
    </row>
    <row r="156" spans="1:27" s="9" customFormat="1" ht="21" customHeight="1" x14ac:dyDescent="0.25">
      <c r="A156" s="151"/>
      <c r="B156" s="151"/>
      <c r="C156" s="151"/>
      <c r="D156" s="151"/>
      <c r="E156" s="104"/>
      <c r="F156" s="134"/>
      <c r="G156" s="134"/>
      <c r="H156" s="134"/>
      <c r="I156" s="83"/>
      <c r="J156" s="106"/>
      <c r="K156" s="98"/>
      <c r="L156" s="106"/>
      <c r="M156" s="98"/>
      <c r="N156" s="106"/>
      <c r="O156" s="117"/>
      <c r="P156" s="106"/>
      <c r="Q156" s="118"/>
      <c r="R156" s="153">
        <f>N156*P156</f>
        <v>0</v>
      </c>
      <c r="S156" s="153"/>
      <c r="T156" s="153"/>
      <c r="U156" s="117"/>
      <c r="V156" s="152"/>
      <c r="W156" s="152"/>
      <c r="X156" s="152"/>
      <c r="Y156" s="152"/>
      <c r="Z156" s="152"/>
    </row>
    <row r="157" spans="1:27" s="9" customFormat="1" ht="21" customHeight="1" x14ac:dyDescent="0.25">
      <c r="A157" s="151"/>
      <c r="B157" s="151"/>
      <c r="C157" s="151"/>
      <c r="D157" s="151"/>
      <c r="E157" s="104"/>
      <c r="F157" s="131"/>
      <c r="G157" s="132"/>
      <c r="H157" s="133"/>
      <c r="I157" s="83"/>
      <c r="J157" s="106"/>
      <c r="K157" s="98"/>
      <c r="L157" s="106"/>
      <c r="M157" s="98"/>
      <c r="N157" s="106"/>
      <c r="O157" s="117"/>
      <c r="P157" s="106"/>
      <c r="Q157" s="118"/>
      <c r="R157" s="153">
        <f t="shared" ref="R157:R159" si="32">N157*P157</f>
        <v>0</v>
      </c>
      <c r="S157" s="153"/>
      <c r="T157" s="153"/>
      <c r="U157" s="117"/>
      <c r="V157" s="152"/>
      <c r="W157" s="152"/>
      <c r="X157" s="152"/>
      <c r="Y157" s="152"/>
      <c r="Z157" s="152"/>
    </row>
    <row r="158" spans="1:27" s="9" customFormat="1" ht="21" customHeight="1" x14ac:dyDescent="0.25">
      <c r="A158" s="151"/>
      <c r="B158" s="151"/>
      <c r="C158" s="151"/>
      <c r="D158" s="151"/>
      <c r="E158" s="104"/>
      <c r="F158" s="134"/>
      <c r="G158" s="134"/>
      <c r="H158" s="134"/>
      <c r="I158" s="83"/>
      <c r="J158" s="106"/>
      <c r="K158" s="98"/>
      <c r="L158" s="106"/>
      <c r="M158" s="98"/>
      <c r="N158" s="106"/>
      <c r="O158" s="117"/>
      <c r="P158" s="106"/>
      <c r="Q158" s="118"/>
      <c r="R158" s="153">
        <f t="shared" si="32"/>
        <v>0</v>
      </c>
      <c r="S158" s="153"/>
      <c r="T158" s="153"/>
      <c r="U158" s="117"/>
      <c r="V158" s="152"/>
      <c r="W158" s="152"/>
      <c r="X158" s="152"/>
      <c r="Y158" s="152"/>
      <c r="Z158" s="152"/>
    </row>
    <row r="159" spans="1:27" s="9" customFormat="1" ht="21" customHeight="1" x14ac:dyDescent="0.25">
      <c r="A159" s="151"/>
      <c r="B159" s="151"/>
      <c r="C159" s="151"/>
      <c r="D159" s="151"/>
      <c r="E159" s="104"/>
      <c r="F159" s="134"/>
      <c r="G159" s="134"/>
      <c r="H159" s="134"/>
      <c r="I159" s="83"/>
      <c r="J159" s="106"/>
      <c r="K159" s="98"/>
      <c r="L159" s="106"/>
      <c r="M159" s="98"/>
      <c r="N159" s="106"/>
      <c r="O159" s="117"/>
      <c r="P159" s="106"/>
      <c r="Q159" s="118"/>
      <c r="R159" s="153">
        <f t="shared" si="32"/>
        <v>0</v>
      </c>
      <c r="S159" s="153"/>
      <c r="T159" s="153"/>
      <c r="U159" s="117"/>
      <c r="V159" s="152"/>
      <c r="W159" s="152"/>
      <c r="X159" s="152"/>
      <c r="Y159" s="152"/>
      <c r="Z159" s="152"/>
    </row>
    <row r="160" spans="1:27" ht="15.75" customHeight="1" x14ac:dyDescent="0.25">
      <c r="A160" s="9"/>
      <c r="B160" s="9"/>
      <c r="C160" s="36"/>
      <c r="D160" s="36"/>
      <c r="E160" s="36"/>
      <c r="F160" s="36"/>
      <c r="G160" s="9"/>
      <c r="H160" s="8"/>
      <c r="I160" s="24"/>
      <c r="J160" s="8"/>
      <c r="K160" s="24"/>
      <c r="L160" s="8"/>
      <c r="M160" s="24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9"/>
      <c r="Y160" s="35"/>
    </row>
    <row r="161" spans="1:27" ht="15.75" customHeight="1" x14ac:dyDescent="0.3">
      <c r="A161" s="15"/>
      <c r="B161" s="15"/>
    </row>
    <row r="162" spans="1:27" ht="17.25" customHeight="1" x14ac:dyDescent="0.3">
      <c r="A162" s="15"/>
      <c r="B162" s="15"/>
      <c r="N162" s="5"/>
    </row>
    <row r="163" spans="1:27" ht="18" customHeight="1" x14ac:dyDescent="0.3">
      <c r="A163" s="15"/>
      <c r="B163" s="15"/>
      <c r="C163" s="18" t="s">
        <v>46</v>
      </c>
      <c r="D163" s="18"/>
      <c r="E163" s="25"/>
      <c r="F163" s="25"/>
      <c r="J163" s="25"/>
      <c r="K163" s="25"/>
      <c r="L163" s="25"/>
      <c r="M163" s="25"/>
      <c r="N163" s="26"/>
      <c r="O163" s="25"/>
      <c r="P163" s="11"/>
      <c r="Q163" s="11"/>
      <c r="R163" s="11"/>
      <c r="S163" s="11"/>
      <c r="T163" s="11"/>
      <c r="U163" s="11"/>
    </row>
    <row r="164" spans="1:27" ht="25.5" customHeight="1" x14ac:dyDescent="0.3">
      <c r="A164" s="15"/>
      <c r="B164" s="15"/>
      <c r="N164" s="5"/>
    </row>
    <row r="165" spans="1:27" s="114" customFormat="1" ht="21" customHeight="1" x14ac:dyDescent="0.3">
      <c r="A165" s="113" t="s">
        <v>74</v>
      </c>
    </row>
    <row r="166" spans="1:27" s="114" customFormat="1" ht="15.75" customHeight="1" x14ac:dyDescent="0.3">
      <c r="A166" s="129" t="s">
        <v>47</v>
      </c>
      <c r="B166" s="129"/>
      <c r="C166" s="130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  <c r="Y166" s="130"/>
    </row>
    <row r="174" spans="1:27" ht="13.8" x14ac:dyDescent="0.25">
      <c r="Z174" s="9"/>
      <c r="AA174" s="9"/>
    </row>
    <row r="175" spans="1:27" ht="13.8" x14ac:dyDescent="0.25">
      <c r="Z175" s="9"/>
      <c r="AA175" s="9"/>
    </row>
    <row r="176" spans="1:27" ht="13.8" x14ac:dyDescent="0.25">
      <c r="Z176" s="9"/>
      <c r="AA176" s="9"/>
    </row>
    <row r="177" spans="26:27" ht="13.8" x14ac:dyDescent="0.25">
      <c r="Z177" s="9"/>
      <c r="AA177" s="9"/>
    </row>
    <row r="178" spans="26:27" ht="13.8" x14ac:dyDescent="0.25">
      <c r="Z178" s="9"/>
      <c r="AA178" s="9"/>
    </row>
    <row r="179" spans="26:27" ht="13.8" x14ac:dyDescent="0.25">
      <c r="Z179" s="9"/>
      <c r="AA179" s="9"/>
    </row>
    <row r="180" spans="26:27" ht="13.8" x14ac:dyDescent="0.25">
      <c r="Z180" s="9"/>
      <c r="AA180" s="9"/>
    </row>
    <row r="181" spans="26:27" ht="13.8" x14ac:dyDescent="0.25">
      <c r="Z181" s="9"/>
      <c r="AA181" s="9"/>
    </row>
    <row r="182" spans="26:27" ht="13.8" x14ac:dyDescent="0.25">
      <c r="Z182" s="9"/>
      <c r="AA182" s="9"/>
    </row>
    <row r="183" spans="26:27" ht="13.8" x14ac:dyDescent="0.25">
      <c r="Z183" s="9"/>
      <c r="AA183" s="9"/>
    </row>
    <row r="184" spans="26:27" ht="13.8" x14ac:dyDescent="0.25">
      <c r="Z184" s="9"/>
      <c r="AA184" s="9"/>
    </row>
    <row r="185" spans="26:27" ht="13.8" x14ac:dyDescent="0.25">
      <c r="Z185" s="9"/>
      <c r="AA185" s="9"/>
    </row>
    <row r="186" spans="26:27" ht="13.8" x14ac:dyDescent="0.25">
      <c r="Z186" s="9"/>
      <c r="AA186" s="9"/>
    </row>
  </sheetData>
  <dataConsolidate/>
  <mergeCells count="36">
    <mergeCell ref="A159:D159"/>
    <mergeCell ref="V154:Z154"/>
    <mergeCell ref="V156:Z156"/>
    <mergeCell ref="V157:Z157"/>
    <mergeCell ref="V158:Z158"/>
    <mergeCell ref="V159:Z159"/>
    <mergeCell ref="R158:T158"/>
    <mergeCell ref="R159:T159"/>
    <mergeCell ref="A154:D154"/>
    <mergeCell ref="A156:D156"/>
    <mergeCell ref="A157:D157"/>
    <mergeCell ref="A158:D158"/>
    <mergeCell ref="R154:T154"/>
    <mergeCell ref="R156:T156"/>
    <mergeCell ref="R157:T157"/>
    <mergeCell ref="A63:Y63"/>
    <mergeCell ref="A92:Y92"/>
    <mergeCell ref="A121:Y121"/>
    <mergeCell ref="H124:N124"/>
    <mergeCell ref="V124:X126"/>
    <mergeCell ref="A1:AA1"/>
    <mergeCell ref="A166:Y166"/>
    <mergeCell ref="F157:H157"/>
    <mergeCell ref="F158:H158"/>
    <mergeCell ref="F159:H159"/>
    <mergeCell ref="A150:Y150"/>
    <mergeCell ref="F154:H154"/>
    <mergeCell ref="F156:H156"/>
    <mergeCell ref="V8:X10"/>
    <mergeCell ref="H37:N37"/>
    <mergeCell ref="V37:X39"/>
    <mergeCell ref="H66:N66"/>
    <mergeCell ref="V66:X68"/>
    <mergeCell ref="H95:N95"/>
    <mergeCell ref="V95:X97"/>
    <mergeCell ref="H8:N8"/>
  </mergeCells>
  <printOptions horizontalCentered="1"/>
  <pageMargins left="0.59055118110236227" right="0.59055118110236227" top="0.62992125984251968" bottom="0.47244094488188981" header="0.23622047244094491" footer="0"/>
  <pageSetup paperSize="9" scale="80" orientation="landscape" horizontalDpi="4294967292" r:id="rId1"/>
  <headerFooter scaleWithDoc="0" alignWithMargins="0">
    <oddHeader>&amp;L
&amp;G&amp;R&amp;"Arial,Regular"
&amp;"Gotham Book,Bold"RESULTS' SHEET</oddHeader>
  </headerFooter>
  <rowBreaks count="2" manualBreakCount="2">
    <brk id="151" max="28" man="1"/>
    <brk id="169" max="27" man="1"/>
  </rowBreaks>
  <ignoredErrors>
    <ignoredError sqref="L79 L47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Example</vt:lpstr>
      <vt:lpstr>Results Sheet for Import</vt:lpstr>
      <vt:lpstr>Results Sheets for Signature</vt:lpstr>
      <vt:lpstr>'Results Sheets for Signature'!Print_Titles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Begey</dc:creator>
  <cp:lastModifiedBy>Andreina Wipraechtiger</cp:lastModifiedBy>
  <cp:lastPrinted>2019-07-17T09:34:35Z</cp:lastPrinted>
  <dcterms:created xsi:type="dcterms:W3CDTF">2018-01-31T11:03:01Z</dcterms:created>
  <dcterms:modified xsi:type="dcterms:W3CDTF">2019-07-17T09:44:02Z</dcterms:modified>
</cp:coreProperties>
</file>